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0. README" sheetId="2" state="visible" r:id="rId2"/>
    <sheet name="1. Finishes" sheetId="3" state="visible" r:id="rId3"/>
    <sheet name="2. Sanitary &amp; Brassware" sheetId="4" state="visible" r:id="rId4"/>
    <sheet name="3. Glazing Doors Windows" sheetId="5" state="visible" r:id="rId5"/>
    <sheet name="4. Lighting &amp; Ceiling" sheetId="6" state="visible" r:id="rId6"/>
    <sheet name="5. FFE Loose Furniture" sheetId="7" state="visible" r:id="rId7"/>
    <sheet name="6. FFE Custom Joinery" sheetId="8" state="visible" r:id="rId8"/>
    <sheet name="7. Built-in &amp; Soft Furnish" sheetId="9" state="visible" r:id="rId9"/>
    <sheet name="8. External &amp; Structure" sheetId="10" state="visible" r:id="rId10"/>
    <sheet name="Q1. Room Geometry" sheetId="11" state="visible" r:id="rId11"/>
    <sheet name="Q3. Countable Items" sheetId="12" state="visible" r:id="rId12"/>
    <sheet name="Q2. Material Quantities" sheetId="13" state="visible" r:id="rId13"/>
    <sheet name="Q4. Independent Check" sheetId="14" state="visible" r:id="rId14"/>
    <sheet name="9. Area Schedule" sheetId="15" state="visible" r:id="rId15"/>
    <sheet name="10. Gaps &amp; RFI" sheetId="16" state="visible" r:id="rId16"/>
    <sheet name="11. Drawing Register" sheetId="17" state="visible" r:id="rId17"/>
  </sheets>
  <definedNames>
    <definedName name="_xlnm.Print_Titles" localSheetId="0">'SUMMARY'!$1:$8</definedName>
    <definedName name="_xlnm.Print_Titles" localSheetId="1">'0. README'!$1:$8</definedName>
    <definedName name="_xlnm._FilterDatabase" localSheetId="2" hidden="1">'1. Finishes'!$A$9:$P$19</definedName>
    <definedName name="_xlnm.Print_Titles" localSheetId="2">'1. Finishes'!$1:$8</definedName>
    <definedName name="_xlnm._FilterDatabase" localSheetId="3" hidden="1">'2. Sanitary &amp; Brassware'!$A$9:$M$27</definedName>
    <definedName name="_xlnm.Print_Titles" localSheetId="3">'2. Sanitary &amp; Brassware'!$1:$8</definedName>
    <definedName name="_xlnm.Print_Titles" localSheetId="4">'3. Glazing Doors Windows'!$1:$8</definedName>
    <definedName name="_xlnm.Print_Titles" localSheetId="5">'4. Lighting &amp; Ceiling'!$1:$8</definedName>
    <definedName name="_xlnm._FilterDatabase" localSheetId="6" hidden="1">'5. FFE Loose Furniture'!$A$9:$M$56</definedName>
    <definedName name="_xlnm.Print_Titles" localSheetId="6">'5. FFE Loose Furniture'!$1:$8</definedName>
    <definedName name="_xlnm._FilterDatabase" localSheetId="7" hidden="1">'6. FFE Custom Joinery'!$A$9:$M$26</definedName>
    <definedName name="_xlnm.Print_Titles" localSheetId="7">'6. FFE Custom Joinery'!$1:$8</definedName>
    <definedName name="_xlnm.Print_Titles" localSheetId="8">'7. Built-in &amp; Soft Furnish'!$1:$8</definedName>
    <definedName name="_xlnm.Print_Titles" localSheetId="9">'8. External &amp; Structure'!$1:$8</definedName>
    <definedName name="_xlnm._FilterDatabase" localSheetId="10" hidden="1">'Q1. Room Geometry'!$A$9:$O$38</definedName>
    <definedName name="_xlnm.Print_Titles" localSheetId="10">'Q1. Room Geometry'!$1:$8</definedName>
    <definedName name="_xlnm._FilterDatabase" localSheetId="11" hidden="1">'Q3. Countable Items'!$A$9:$O$84</definedName>
    <definedName name="_xlnm.Print_Titles" localSheetId="11">'Q3. Countable Items'!$1:$8</definedName>
    <definedName name="_xlnm.Print_Titles" localSheetId="12">'Q2. Material Quantities'!$1:$8</definedName>
    <definedName name="_xlnm.Print_Titles" localSheetId="13">'Q4. Independent Check'!$1:$8</definedName>
    <definedName name="_xlnm._FilterDatabase" localSheetId="14" hidden="1">'9. Area Schedule'!$A$9:$H$37</definedName>
    <definedName name="_xlnm.Print_Titles" localSheetId="14">'9. Area Schedule'!$1:$8</definedName>
    <definedName name="_xlnm._FilterDatabase" localSheetId="15" hidden="1">'10. Gaps &amp; RFI'!$A$9:$E$36</definedName>
    <definedName name="_xlnm.Print_Titles" localSheetId="15">'10. Gaps &amp; RFI'!$1:$8</definedName>
    <definedName name="_xlnm._FilterDatabase" localSheetId="16" hidden="1">'11. Drawing Register'!$A$9:$F$109</definedName>
    <definedName name="_xlnm.Print_Titles" localSheetId="16">'11. Drawing Register'!$1:$8</definedName>
  </definedNames>
  <calcPr calcId="124519" fullCalcOnLoad="1"/>
</workbook>
</file>

<file path=xl/styles.xml><?xml version="1.0" encoding="utf-8"?>
<styleSheet xmlns="http://schemas.openxmlformats.org/spreadsheetml/2006/main">
  <numFmts count="0"/>
  <fonts count="27">
    <font>
      <name val="Calibri"/>
      <family val="2"/>
      <color theme="1"/>
      <sz val="11"/>
      <scheme val="minor"/>
    </font>
    <font>
      <name val="Arial"/>
      <b val="1"/>
      <color rgb="001F3864"/>
      <sz val="16"/>
    </font>
    <font>
      <name val="Arial"/>
      <i val="1"/>
      <sz val="11"/>
    </font>
    <font>
      <name val="Arial"/>
      <b val="1"/>
      <sz val="10"/>
    </font>
    <font>
      <name val="Arial"/>
      <sz val="10"/>
    </font>
    <font>
      <name val="Arial"/>
      <b val="1"/>
      <color rgb="001F3864"/>
      <sz val="11"/>
    </font>
    <font>
      <name val="Arial"/>
      <b val="1"/>
      <color rgb="00FFFFFF"/>
      <sz val="10"/>
    </font>
    <font>
      <name val="Arial"/>
      <i val="1"/>
      <color rgb="00C00000"/>
      <sz val="10"/>
    </font>
    <font>
      <name val="Arial"/>
      <i val="1"/>
      <sz val="10"/>
    </font>
    <font>
      <name val="Arial"/>
      <b val="1"/>
      <color rgb="00C00000"/>
      <sz val="11"/>
    </font>
    <font>
      <name val="Arial"/>
      <b val="1"/>
      <color rgb="00C00000"/>
      <sz val="10"/>
    </font>
    <font>
      <name val="Arial"/>
      <i val="1"/>
      <color rgb="00000000"/>
      <sz val="10"/>
    </font>
    <font>
      <name val="Arial"/>
      <sz val="9.5"/>
    </font>
    <font>
      <name val="Arial"/>
      <b val="1"/>
      <sz val="9.5"/>
    </font>
    <font>
      <name val="Arial"/>
      <color rgb="00000000"/>
      <sz val="10"/>
    </font>
    <font>
      <name val="Arial"/>
      <b val="1"/>
      <color rgb="00000000"/>
      <sz val="10"/>
    </font>
    <font>
      <name val="Arial"/>
      <b val="1"/>
      <color rgb="001F3864"/>
      <sz val="12"/>
    </font>
    <font>
      <name val="Arial"/>
      <b val="1"/>
      <color rgb="00FFFFFF"/>
      <sz val="11"/>
    </font>
    <font>
      <name val="Arial"/>
      <b val="1"/>
      <color rgb="00152E60"/>
      <sz val="12"/>
    </font>
    <font>
      <name val="Arial"/>
      <b val="1"/>
      <color rgb="00FFFFFF"/>
      <sz val="16"/>
    </font>
    <font>
      <name val="Arial"/>
      <color rgb="00E26F2F"/>
      <sz val="9"/>
    </font>
    <font>
      <name val="Arial"/>
      <color rgb="00AEBBD4"/>
      <sz val="8"/>
    </font>
    <font>
      <name val="Arial"/>
      <color rgb="00AEBBD4"/>
      <sz val="8.5"/>
    </font>
    <font>
      <name val="Arial"/>
      <color rgb="006B7280"/>
      <sz val="8.5"/>
    </font>
    <font>
      <name val="Arial"/>
      <b val="1"/>
      <color rgb="00FFFFFF"/>
      <sz val="9"/>
    </font>
    <font>
      <name val="Arial"/>
      <color rgb="00AEBBD4"/>
      <sz val="9"/>
    </font>
    <font>
      <name val="Arial"/>
      <color rgb="006B7280"/>
      <sz val="8"/>
    </font>
  </fonts>
  <fills count="11">
    <fill>
      <patternFill/>
    </fill>
    <fill>
      <patternFill patternType="gray125"/>
    </fill>
    <fill>
      <patternFill patternType="solid">
        <fgColor rgb="00D9E2F3"/>
      </patternFill>
    </fill>
    <fill>
      <patternFill patternType="solid">
        <fgColor rgb="001F3864"/>
      </patternFill>
    </fill>
    <fill>
      <patternFill patternType="solid">
        <fgColor rgb="00FFFF00"/>
      </patternFill>
    </fill>
    <fill>
      <patternFill patternType="solid">
        <fgColor rgb="00FCE4D6"/>
      </patternFill>
    </fill>
    <fill>
      <patternFill patternType="solid">
        <fgColor rgb="00FF9999"/>
      </patternFill>
    </fill>
    <fill>
      <patternFill patternType="solid">
        <fgColor rgb="00E2EFDA"/>
      </patternFill>
    </fill>
    <fill>
      <patternFill patternType="solid">
        <fgColor rgb="00152E60"/>
      </patternFill>
    </fill>
    <fill>
      <patternFill patternType="solid">
        <fgColor rgb="00FFF2CC"/>
      </patternFill>
    </fill>
    <fill>
      <patternFill patternType="solid">
        <fgColor rgb="00E26F2F"/>
      </patternFill>
    </fill>
  </fills>
  <borders count="6">
    <border>
      <left/>
      <right/>
      <top/>
      <bottom/>
      <diagonal/>
    </border>
    <border>
      <left style="thin">
        <color rgb="00BFBFBF"/>
      </left>
      <right style="thin">
        <color rgb="00BFBFBF"/>
      </right>
      <top style="thin">
        <color rgb="00BFBFBF"/>
      </top>
      <bottom style="thin">
        <color rgb="00BFBFBF"/>
      </bottom>
    </border>
    <border>
      <left/>
      <right/>
      <top style="thin">
        <color rgb="00BFBFBF"/>
      </top>
      <bottom/>
      <diagonal/>
    </border>
    <border>
      <left/>
      <right style="thin">
        <color rgb="00BFBFBF"/>
      </right>
      <top style="thin">
        <color rgb="00BFBFBF"/>
      </top>
      <bottom/>
      <diagonal/>
    </border>
    <border>
      <left/>
      <right/>
      <top style="thin">
        <color rgb="00BFBFBF"/>
      </top>
      <bottom style="thin">
        <color rgb="00BFBFBF"/>
      </bottom>
      <diagonal/>
    </border>
    <border>
      <left/>
      <right style="thin">
        <color rgb="00BFBFBF"/>
      </right>
      <top style="thin">
        <color rgb="00BFBFBF"/>
      </top>
      <bottom style="thin">
        <color rgb="00BFBFBF"/>
      </bottom>
      <diagonal/>
    </border>
  </borders>
  <cellStyleXfs count="1">
    <xf numFmtId="0" fontId="0" fillId="0" borderId="0"/>
  </cellStyleXfs>
  <cellXfs count="76">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0" pivotButton="0" quotePrefix="0" xfId="0"/>
    <xf numFmtId="0" fontId="3" fillId="0" borderId="0" pivotButton="0" quotePrefix="0" xfId="0"/>
    <xf numFmtId="0" fontId="6" fillId="3" borderId="1" applyAlignment="1" pivotButton="0" quotePrefix="0" xfId="0">
      <alignment horizontal="center" vertical="center" wrapText="1"/>
    </xf>
    <xf numFmtId="0" fontId="4" fillId="0" borderId="1" applyAlignment="1" pivotButton="0" quotePrefix="0" xfId="0">
      <alignment vertical="top" wrapText="1"/>
    </xf>
    <xf numFmtId="0" fontId="4" fillId="4" borderId="1" applyAlignment="1" pivotButton="0" quotePrefix="0" xfId="0">
      <alignment vertical="top" wrapText="1"/>
    </xf>
    <xf numFmtId="0" fontId="4" fillId="5" borderId="1" applyAlignment="1" pivotButton="0" quotePrefix="0" xfId="0">
      <alignment vertical="top" wrapText="1"/>
    </xf>
    <xf numFmtId="0" fontId="3" fillId="0" borderId="1" applyAlignment="1" pivotButton="0" quotePrefix="0" xfId="0">
      <alignment vertical="top" wrapText="1"/>
    </xf>
    <xf numFmtId="0" fontId="3" fillId="5" borderId="1" applyAlignment="1" pivotButton="0" quotePrefix="0" xfId="0">
      <alignment vertical="top" wrapText="1"/>
    </xf>
    <xf numFmtId="0" fontId="4" fillId="6" borderId="1" applyAlignment="1" pivotButton="0" quotePrefix="0" xfId="0">
      <alignment vertical="top" wrapText="1"/>
    </xf>
    <xf numFmtId="0" fontId="7" fillId="0" borderId="0" applyAlignment="1" pivotButton="0" quotePrefix="0" xfId="0">
      <alignment vertical="top" wrapText="1"/>
    </xf>
    <xf numFmtId="0" fontId="8" fillId="0" borderId="0" applyAlignment="1" pivotButton="0" quotePrefix="0" xfId="0">
      <alignment vertical="top" wrapText="1"/>
    </xf>
    <xf numFmtId="0" fontId="9" fillId="6" borderId="0" applyAlignment="1" pivotButton="0" quotePrefix="0" xfId="0">
      <alignment vertical="top" wrapText="1"/>
    </xf>
    <xf numFmtId="2" fontId="4" fillId="0" borderId="1" applyAlignment="1" pivotButton="0" quotePrefix="0" xfId="0">
      <alignment vertical="top" wrapText="1"/>
    </xf>
    <xf numFmtId="2" fontId="3" fillId="0" borderId="0" pivotButton="0" quotePrefix="0" xfId="0"/>
    <xf numFmtId="0" fontId="4" fillId="0" borderId="0" pivotButton="0" quotePrefix="0" xfId="0"/>
    <xf numFmtId="0" fontId="4" fillId="7" borderId="1" applyAlignment="1" pivotButton="0" quotePrefix="0" xfId="0">
      <alignment vertical="top" wrapText="1"/>
    </xf>
    <xf numFmtId="2" fontId="4" fillId="7" borderId="1" applyAlignment="1" pivotButton="0" quotePrefix="0" xfId="0">
      <alignment vertical="top" wrapText="1"/>
    </xf>
    <xf numFmtId="0" fontId="5" fillId="2" borderId="0" applyAlignment="1" pivotButton="0" quotePrefix="0" xfId="0">
      <alignment vertical="top" wrapText="1"/>
    </xf>
    <xf numFmtId="2" fontId="4" fillId="5" borderId="1" applyAlignment="1" pivotButton="0" quotePrefix="0" xfId="0">
      <alignment vertical="top" wrapText="1"/>
    </xf>
    <xf numFmtId="9" fontId="4" fillId="5" borderId="1" applyAlignment="1" pivotButton="0" quotePrefix="0" xfId="0">
      <alignment vertical="top" wrapText="1"/>
    </xf>
    <xf numFmtId="4" fontId="3" fillId="5" borderId="1" applyAlignment="1" pivotButton="0" quotePrefix="0" xfId="0">
      <alignment vertical="top" wrapText="1"/>
    </xf>
    <xf numFmtId="4" fontId="4" fillId="5" borderId="1" applyAlignment="1" pivotButton="0" quotePrefix="0" xfId="0">
      <alignment vertical="top" wrapText="1"/>
    </xf>
    <xf numFmtId="9" fontId="4" fillId="7" borderId="1" applyAlignment="1" pivotButton="0" quotePrefix="0" xfId="0">
      <alignment vertical="top" wrapText="1"/>
    </xf>
    <xf numFmtId="4" fontId="3" fillId="7" borderId="1" applyAlignment="1" pivotButton="0" quotePrefix="0" xfId="0">
      <alignment vertical="top" wrapText="1"/>
    </xf>
    <xf numFmtId="4" fontId="4" fillId="7" borderId="1" applyAlignment="1" pivotButton="0" quotePrefix="0" xfId="0">
      <alignment vertical="top" wrapText="1"/>
    </xf>
    <xf numFmtId="4" fontId="3" fillId="0" borderId="0" pivotButton="0" quotePrefix="0" xfId="0"/>
    <xf numFmtId="0" fontId="3" fillId="7" borderId="1" applyAlignment="1" pivotButton="0" quotePrefix="0" xfId="0">
      <alignment vertical="top" wrapText="1"/>
    </xf>
    <xf numFmtId="0" fontId="3" fillId="6" borderId="1" applyAlignment="1" pivotButton="0" quotePrefix="0" xfId="0">
      <alignment vertical="top" wrapText="1"/>
    </xf>
    <xf numFmtId="0" fontId="10" fillId="6" borderId="0" applyAlignment="1" pivotButton="0" quotePrefix="0" xfId="0">
      <alignment vertical="top" wrapText="1"/>
    </xf>
    <xf numFmtId="0" fontId="11" fillId="0" borderId="0" applyAlignment="1" pivotButton="0" quotePrefix="0" xfId="0">
      <alignment vertical="top" wrapText="1"/>
    </xf>
    <xf numFmtId="0" fontId="6" fillId="8" borderId="1" applyAlignment="1" pivotButton="0" quotePrefix="0" xfId="0">
      <alignment horizontal="center" vertical="center" wrapText="1"/>
    </xf>
    <xf numFmtId="0" fontId="12" fillId="9" borderId="1" applyAlignment="1" pivotButton="0" quotePrefix="0" xfId="0">
      <alignment vertical="top" wrapText="1"/>
    </xf>
    <xf numFmtId="0" fontId="13" fillId="9" borderId="1" applyAlignment="1" pivotButton="0" quotePrefix="0" xfId="0">
      <alignment horizontal="center" vertical="center" wrapText="1"/>
    </xf>
    <xf numFmtId="0" fontId="12" fillId="9" borderId="1" applyAlignment="1" pivotButton="0" quotePrefix="0" xfId="0">
      <alignment horizontal="center" vertical="center" wrapText="1"/>
    </xf>
    <xf numFmtId="0" fontId="12" fillId="4" borderId="1" applyAlignment="1" pivotButton="0" quotePrefix="0" xfId="0">
      <alignment vertical="top" wrapText="1"/>
    </xf>
    <xf numFmtId="0" fontId="12" fillId="5" borderId="1" applyAlignment="1" pivotButton="0" quotePrefix="0" xfId="0">
      <alignment vertical="top" wrapText="1"/>
    </xf>
    <xf numFmtId="0" fontId="13" fillId="5" borderId="1" applyAlignment="1" pivotButton="0" quotePrefix="0" xfId="0">
      <alignment horizontal="center" vertical="center" wrapText="1"/>
    </xf>
    <xf numFmtId="0" fontId="12" fillId="5" borderId="1" applyAlignment="1" pivotButton="0" quotePrefix="0" xfId="0">
      <alignment horizontal="center" vertical="center" wrapText="1"/>
    </xf>
    <xf numFmtId="0" fontId="12" fillId="7" borderId="1" applyAlignment="1" pivotButton="0" quotePrefix="0" xfId="0">
      <alignment vertical="top" wrapText="1"/>
    </xf>
    <xf numFmtId="0" fontId="13" fillId="7" borderId="1" applyAlignment="1" pivotButton="0" quotePrefix="0" xfId="0">
      <alignment horizontal="center" vertical="center" wrapText="1"/>
    </xf>
    <xf numFmtId="0" fontId="12" fillId="7" borderId="1" applyAlignment="1" pivotButton="0" quotePrefix="0" xfId="0">
      <alignment horizontal="center" vertical="center" wrapText="1"/>
    </xf>
    <xf numFmtId="0" fontId="14" fillId="2" borderId="0" applyAlignment="1" pivotButton="0" quotePrefix="0" xfId="0">
      <alignment vertical="top" wrapText="1"/>
    </xf>
    <xf numFmtId="0" fontId="15" fillId="2" borderId="0" applyAlignment="1" pivotButton="0" quotePrefix="0" xfId="0">
      <alignment vertical="top" wrapText="1"/>
    </xf>
    <xf numFmtId="0" fontId="12" fillId="0" borderId="0" applyAlignment="1" pivotButton="0" quotePrefix="0" xfId="0">
      <alignment vertical="top" wrapText="1"/>
    </xf>
    <xf numFmtId="0" fontId="8" fillId="0" borderId="0" pivotButton="0" quotePrefix="0" xfId="0"/>
    <xf numFmtId="0" fontId="16" fillId="2" borderId="0" applyAlignment="1" pivotButton="0" quotePrefix="0" xfId="0">
      <alignment vertical="top" wrapText="1"/>
    </xf>
    <xf numFmtId="0" fontId="0" fillId="2" borderId="0" pivotButton="0" quotePrefix="0" xfId="0"/>
    <xf numFmtId="0" fontId="17" fillId="3" borderId="1" applyAlignment="1" pivotButton="0" quotePrefix="0" xfId="0">
      <alignment horizontal="center" vertical="center" wrapText="1"/>
    </xf>
    <xf numFmtId="0" fontId="4" fillId="7" borderId="1" applyAlignment="1" pivotButton="0" quotePrefix="0" xfId="0">
      <alignment horizontal="center" vertical="center" wrapText="1"/>
    </xf>
    <xf numFmtId="2" fontId="4" fillId="7" borderId="1" applyAlignment="1" pivotButton="0" quotePrefix="0" xfId="0">
      <alignment horizontal="center" vertical="center" wrapText="1"/>
    </xf>
    <xf numFmtId="9" fontId="4" fillId="7" borderId="1" applyAlignment="1" pivotButton="0" quotePrefix="0" xfId="0">
      <alignment horizontal="center" vertical="center" wrapText="1"/>
    </xf>
    <xf numFmtId="0" fontId="4" fillId="5" borderId="1" applyAlignment="1" pivotButton="0" quotePrefix="0" xfId="0">
      <alignment horizontal="center" vertical="center" wrapText="1"/>
    </xf>
    <xf numFmtId="2" fontId="4" fillId="5" borderId="1" applyAlignment="1" pivotButton="0" quotePrefix="0" xfId="0">
      <alignment horizontal="center" vertical="center" wrapText="1"/>
    </xf>
    <xf numFmtId="9" fontId="4" fillId="5" borderId="1" applyAlignment="1" pivotButton="0" quotePrefix="0" xfId="0">
      <alignment horizontal="center" vertical="center" wrapText="1"/>
    </xf>
    <xf numFmtId="0" fontId="4" fillId="6" borderId="0" applyAlignment="1" pivotButton="0" quotePrefix="0" xfId="0">
      <alignment vertical="top" wrapText="1"/>
    </xf>
    <xf numFmtId="0" fontId="18" fillId="2" borderId="0" pivotButton="0" quotePrefix="0" xfId="0"/>
    <xf numFmtId="0" fontId="0" fillId="8" borderId="0" pivotButton="0" quotePrefix="0" xfId="0"/>
    <xf numFmtId="0" fontId="19" fillId="8" borderId="0" applyAlignment="1" pivotButton="0" quotePrefix="0" xfId="0">
      <alignment vertical="center"/>
    </xf>
    <xf numFmtId="0" fontId="17" fillId="8" borderId="0" applyAlignment="1" pivotButton="0" quotePrefix="0" xfId="0">
      <alignment horizontal="right" vertical="center"/>
    </xf>
    <xf numFmtId="0" fontId="20" fillId="8" borderId="0" applyAlignment="1" pivotButton="0" quotePrefix="0" xfId="0">
      <alignment vertical="center"/>
    </xf>
    <xf numFmtId="0" fontId="22" fillId="8" borderId="0" applyAlignment="1" pivotButton="0" quotePrefix="0" xfId="0">
      <alignment horizontal="right" vertical="center"/>
    </xf>
    <xf numFmtId="0" fontId="21" fillId="8" borderId="0" applyAlignment="1" pivotButton="0" quotePrefix="0" xfId="0">
      <alignment vertical="center"/>
    </xf>
    <xf numFmtId="0" fontId="21" fillId="8" borderId="0" applyAlignment="1" pivotButton="0" quotePrefix="0" xfId="0">
      <alignment horizontal="right" vertical="center"/>
    </xf>
    <xf numFmtId="0" fontId="0" fillId="10" borderId="0" pivotButton="0" quotePrefix="0" xfId="0"/>
    <xf numFmtId="0" fontId="23" fillId="0" borderId="0" applyAlignment="1" pivotButton="0" quotePrefix="0" xfId="0">
      <alignment vertical="center"/>
    </xf>
    <xf numFmtId="0" fontId="24" fillId="8" borderId="0" applyAlignment="1" pivotButton="0" quotePrefix="0" xfId="0">
      <alignment vertical="center"/>
    </xf>
    <xf numFmtId="0" fontId="25" fillId="8" borderId="0" applyAlignment="1" pivotButton="0" quotePrefix="0" xfId="0">
      <alignment horizontal="right" vertical="center"/>
    </xf>
    <xf numFmtId="0" fontId="26" fillId="0" borderId="0" applyAlignment="1" pivotButton="0" quotePrefix="0" xfId="0">
      <alignment vertical="center"/>
    </xf>
    <xf numFmtId="0" fontId="0" fillId="0" borderId="4" pivotButton="0" quotePrefix="0" xfId="0"/>
    <xf numFmtId="0" fontId="0" fillId="0" borderId="5" pivotButton="0" quotePrefix="0" xfId="0"/>
    <xf numFmtId="0" fontId="17" fillId="0" borderId="0"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styles" Target="styles.xml" Id="rId18" /><Relationship Type="http://schemas.openxmlformats.org/officeDocument/2006/relationships/theme" Target="theme/theme1.xml" Id="rId19" /></Relationships>
</file>

<file path=xl/drawings/_rels/drawing1.xml.rels><Relationships xmlns="http://schemas.openxmlformats.org/package/2006/relationships"><Relationship Type="http://schemas.openxmlformats.org/officeDocument/2006/relationships/image" Target="/xl/media/image1.png" Id="rId1" /></Relationships>
</file>

<file path=xl/drawings/_rels/drawing10.xml.rels><Relationships xmlns="http://schemas.openxmlformats.org/package/2006/relationships"><Relationship Type="http://schemas.openxmlformats.org/officeDocument/2006/relationships/image" Target="/xl/media/image10.png" Id="rId1" /></Relationships>
</file>

<file path=xl/drawings/_rels/drawing11.xml.rels><Relationships xmlns="http://schemas.openxmlformats.org/package/2006/relationships"><Relationship Type="http://schemas.openxmlformats.org/officeDocument/2006/relationships/image" Target="/xl/media/image11.png" Id="rId1" /></Relationships>
</file>

<file path=xl/drawings/_rels/drawing12.xml.rels><Relationships xmlns="http://schemas.openxmlformats.org/package/2006/relationships"><Relationship Type="http://schemas.openxmlformats.org/officeDocument/2006/relationships/image" Target="/xl/media/image12.png" Id="rId1" /></Relationships>
</file>

<file path=xl/drawings/_rels/drawing13.xml.rels><Relationships xmlns="http://schemas.openxmlformats.org/package/2006/relationships"><Relationship Type="http://schemas.openxmlformats.org/officeDocument/2006/relationships/image" Target="/xl/media/image13.png" Id="rId1" /></Relationships>
</file>

<file path=xl/drawings/_rels/drawing14.xml.rels><Relationships xmlns="http://schemas.openxmlformats.org/package/2006/relationships"><Relationship Type="http://schemas.openxmlformats.org/officeDocument/2006/relationships/image" Target="/xl/media/image14.png" Id="rId1" /></Relationships>
</file>

<file path=xl/drawings/_rels/drawing15.xml.rels><Relationships xmlns="http://schemas.openxmlformats.org/package/2006/relationships"><Relationship Type="http://schemas.openxmlformats.org/officeDocument/2006/relationships/image" Target="/xl/media/image15.png" Id="rId1" /></Relationships>
</file>

<file path=xl/drawings/_rels/drawing16.xml.rels><Relationships xmlns="http://schemas.openxmlformats.org/package/2006/relationships"><Relationship Type="http://schemas.openxmlformats.org/officeDocument/2006/relationships/image" Target="/xl/media/image16.png" Id="rId1" /></Relationships>
</file>

<file path=xl/drawings/_rels/drawing17.xml.rels><Relationships xmlns="http://schemas.openxmlformats.org/package/2006/relationships"><Relationship Type="http://schemas.openxmlformats.org/officeDocument/2006/relationships/image" Target="/xl/media/image17.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_rels/drawing3.xml.rels><Relationships xmlns="http://schemas.openxmlformats.org/package/2006/relationships"><Relationship Type="http://schemas.openxmlformats.org/officeDocument/2006/relationships/image" Target="/xl/media/image3.png" Id="rId1" /></Relationships>
</file>

<file path=xl/drawings/_rels/drawing4.xml.rels><Relationships xmlns="http://schemas.openxmlformats.org/package/2006/relationships"><Relationship Type="http://schemas.openxmlformats.org/officeDocument/2006/relationships/image" Target="/xl/media/image4.png" Id="rId1" /></Relationships>
</file>

<file path=xl/drawings/_rels/drawing5.xml.rels><Relationships xmlns="http://schemas.openxmlformats.org/package/2006/relationships"><Relationship Type="http://schemas.openxmlformats.org/officeDocument/2006/relationships/image" Target="/xl/media/image5.png" Id="rId1" /></Relationships>
</file>

<file path=xl/drawings/_rels/drawing6.xml.rels><Relationships xmlns="http://schemas.openxmlformats.org/package/2006/relationships"><Relationship Type="http://schemas.openxmlformats.org/officeDocument/2006/relationships/image" Target="/xl/media/image6.png" Id="rId1" /></Relationships>
</file>

<file path=xl/drawings/_rels/drawing7.xml.rels><Relationships xmlns="http://schemas.openxmlformats.org/package/2006/relationships"><Relationship Type="http://schemas.openxmlformats.org/officeDocument/2006/relationships/image" Target="/xl/media/image7.png" Id="rId1" /></Relationships>
</file>

<file path=xl/drawings/_rels/drawing8.xml.rels><Relationships xmlns="http://schemas.openxmlformats.org/package/2006/relationships"><Relationship Type="http://schemas.openxmlformats.org/officeDocument/2006/relationships/image" Target="/xl/media/image8.png" Id="rId1" /></Relationships>
</file>

<file path=xl/drawings/_rels/drawing9.xml.rels><Relationships xmlns="http://schemas.openxmlformats.org/package/2006/relationships"><Relationship Type="http://schemas.openxmlformats.org/officeDocument/2006/relationships/image" Target="/xl/media/image9.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10.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11.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12.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13.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14.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15.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16.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17.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4.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5.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6.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7.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8.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9.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10.xml.rels><Relationships xmlns="http://schemas.openxmlformats.org/package/2006/relationships"><Relationship Type="http://schemas.openxmlformats.org/officeDocument/2006/relationships/drawing" Target="/xl/drawings/drawing10.xml" Id="rId1" /></Relationships>
</file>

<file path=xl/worksheets/_rels/sheet11.xml.rels><Relationships xmlns="http://schemas.openxmlformats.org/package/2006/relationships"><Relationship Type="http://schemas.openxmlformats.org/officeDocument/2006/relationships/drawing" Target="/xl/drawings/drawing11.xml" Id="rId1" /></Relationships>
</file>

<file path=xl/worksheets/_rels/sheet12.xml.rels><Relationships xmlns="http://schemas.openxmlformats.org/package/2006/relationships"><Relationship Type="http://schemas.openxmlformats.org/officeDocument/2006/relationships/drawing" Target="/xl/drawings/drawing12.xml" Id="rId1" /></Relationships>
</file>

<file path=xl/worksheets/_rels/sheet13.xml.rels><Relationships xmlns="http://schemas.openxmlformats.org/package/2006/relationships"><Relationship Type="http://schemas.openxmlformats.org/officeDocument/2006/relationships/drawing" Target="/xl/drawings/drawing13.xml" Id="rId1" /></Relationships>
</file>

<file path=xl/worksheets/_rels/sheet14.xml.rels><Relationships xmlns="http://schemas.openxmlformats.org/package/2006/relationships"><Relationship Type="http://schemas.openxmlformats.org/officeDocument/2006/relationships/drawing" Target="/xl/drawings/drawing14.xml" Id="rId1" /></Relationships>
</file>

<file path=xl/worksheets/_rels/sheet15.xml.rels><Relationships xmlns="http://schemas.openxmlformats.org/package/2006/relationships"><Relationship Type="http://schemas.openxmlformats.org/officeDocument/2006/relationships/drawing" Target="/xl/drawings/drawing15.xml" Id="rId1" /></Relationships>
</file>

<file path=xl/worksheets/_rels/sheet16.xml.rels><Relationships xmlns="http://schemas.openxmlformats.org/package/2006/relationships"><Relationship Type="http://schemas.openxmlformats.org/officeDocument/2006/relationships/drawing" Target="/xl/drawings/drawing16.xml" Id="rId1" /></Relationships>
</file>

<file path=xl/worksheets/_rels/sheet17.xml.rels><Relationships xmlns="http://schemas.openxmlformats.org/package/2006/relationships"><Relationship Type="http://schemas.openxmlformats.org/officeDocument/2006/relationships/drawing" Target="/xl/drawings/drawing17.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_rels/sheet4.xml.rels><Relationships xmlns="http://schemas.openxmlformats.org/package/2006/relationships"><Relationship Type="http://schemas.openxmlformats.org/officeDocument/2006/relationships/drawing" Target="/xl/drawings/drawing4.xml" Id="rId1" /></Relationships>
</file>

<file path=xl/worksheets/_rels/sheet5.xml.rels><Relationships xmlns="http://schemas.openxmlformats.org/package/2006/relationships"><Relationship Type="http://schemas.openxmlformats.org/officeDocument/2006/relationships/drawing" Target="/xl/drawings/drawing5.xml" Id="rId1" /></Relationships>
</file>

<file path=xl/worksheets/_rels/sheet6.xml.rels><Relationships xmlns="http://schemas.openxmlformats.org/package/2006/relationships"><Relationship Type="http://schemas.openxmlformats.org/officeDocument/2006/relationships/drawing" Target="/xl/drawings/drawing6.xml" Id="rId1" /></Relationships>
</file>

<file path=xl/worksheets/_rels/sheet7.xml.rels><Relationships xmlns="http://schemas.openxmlformats.org/package/2006/relationships"><Relationship Type="http://schemas.openxmlformats.org/officeDocument/2006/relationships/drawing" Target="/xl/drawings/drawing7.xml" Id="rId1" /></Relationships>
</file>

<file path=xl/worksheets/_rels/sheet8.xml.rels><Relationships xmlns="http://schemas.openxmlformats.org/package/2006/relationships"><Relationship Type="http://schemas.openxmlformats.org/officeDocument/2006/relationships/drawing" Target="/xl/drawings/drawing8.xml" Id="rId1" /></Relationships>
</file>

<file path=xl/worksheets/_rels/sheet9.xml.rels><Relationships xmlns="http://schemas.openxmlformats.org/package/2006/relationships"><Relationship Type="http://schemas.openxmlformats.org/officeDocument/2006/relationships/drawing" Target="/xl/drawings/drawing9.xml" Id="rId1" /></Relationships>
</file>

<file path=xl/worksheets/sheet1.xml><?xml version="1.0" encoding="utf-8"?>
<worksheet xmlns="http://schemas.openxmlformats.org/spreadsheetml/2006/main">
  <sheetPr>
    <outlinePr summaryBelow="1" summaryRight="1"/>
    <pageSetUpPr fitToPage="1"/>
  </sheetPr>
  <dimension ref="A1:H76"/>
  <sheetViews>
    <sheetView showGridLines="0" workbookViewId="0">
      <selection activeCell="A1" sqref="A1"/>
    </sheetView>
  </sheetViews>
  <sheetFormatPr baseColWidth="8" defaultRowHeight="15"/>
  <cols>
    <col width="4" customWidth="1" min="1" max="1"/>
    <col width="34" customWidth="1" min="2" max="2"/>
    <col width="15" customWidth="1" min="3" max="3"/>
    <col width="13" customWidth="1" min="4" max="4"/>
    <col width="13" customWidth="1" min="5" max="5"/>
    <col width="13" customWidth="1" min="6" max="6"/>
    <col width="13" customWidth="1" min="7" max="7"/>
    <col width="52" customWidth="1" min="8" max="8"/>
  </cols>
  <sheetData>
    <row r="1" ht="10" customHeight="1">
      <c r="A1" s="61" t="n"/>
      <c r="B1" s="61" t="n"/>
    </row>
    <row r="2" ht="22" customHeight="1">
      <c r="A2" s="62" t="inlineStr">
        <is>
          <t xml:space="preserve">      TERRABUILD GLOBAL</t>
        </is>
      </c>
      <c r="E2" s="75" t="inlineStr">
        <is>
          <t xml:space="preserve">MATERIAL TAKE-OFF - EXECUTIVE SUMMARY   </t>
        </is>
      </c>
    </row>
    <row r="3" ht="14" customHeight="1">
      <c r="A3" s="64" t="inlineStr">
        <is>
          <t xml:space="preserve">      Construction materials sourcing, supply and project procurement</t>
        </is>
      </c>
      <c r="E3" s="65" t="inlineStr">
        <is>
          <t xml:space="preserve">MFAR KUDA VILLINGILI (KV2) - NEW RESORT, KAAFU ATOLL, MALDIVES   </t>
        </is>
      </c>
    </row>
    <row r="4" ht="13" customHeight="1">
      <c r="A4" s="66" t="inlineStr">
        <is>
          <t xml:space="preserve">      Room D076, Shop 101, No. 14, Longdong Trade Street, Tianhe District, Guangzhou City, China</t>
        </is>
      </c>
      <c r="E4" s="67" t="inlineStr">
        <is>
          <t xml:space="preserve">TBG-KV2-MTO-001   |   Rev 01   |   07 September 2026   </t>
        </is>
      </c>
    </row>
    <row r="5" ht="10" customHeight="1">
      <c r="A5" s="61" t="n"/>
      <c r="B5" s="61" t="n"/>
      <c r="C5" s="61" t="n"/>
    </row>
    <row r="6" ht="4" customHeight="1">
      <c r="A6" s="68" t="n"/>
      <c r="B6" s="68" t="n"/>
      <c r="C6" s="68" t="n"/>
    </row>
    <row r="7" ht="15" customHeight="1">
      <c r="A7" s="69" t="inlineStr">
        <is>
          <t xml:space="preserve">  sales@terrabuildglobal.com    |    terrabuildglobal.com    |    WhatsApp / WeChat +86 188 2649 1416    |    Registered in the People's Republic of China</t>
        </is>
      </c>
    </row>
    <row r="8" ht="6" customHeight="1"/>
    <row r="9" ht="22" customHeight="1">
      <c r="B9" s="1" t="inlineStr">
        <is>
          <t>KUDA VILLINGILI (KV2) - MATERIAL TAKE-OFF SUMMARY</t>
        </is>
      </c>
    </row>
    <row r="10" ht="15" customHeight="1">
      <c r="B10" s="49" t="inlineStr">
        <is>
          <t>MFAR Kuda Villingili Pvt Ltd  |  Blueprint Associates Pvt Ltd  |  Rev R00, drawings dated 10 June 2026  |  Schedule prepared 07 September 2026</t>
        </is>
      </c>
    </row>
    <row r="11" ht="15" customHeight="1"/>
    <row r="12" ht="15" customHeight="1">
      <c r="B12" s="50" t="inlineStr">
        <is>
          <t>SOURCE</t>
        </is>
      </c>
    </row>
    <row r="13" ht="42" customHeight="1">
      <c r="B13" s="3" t="inlineStr">
        <is>
          <t>Drawing package</t>
        </is>
      </c>
    </row>
    <row r="14">
      <c r="B14" s="3" t="inlineStr">
        <is>
          <t>Drawing types</t>
        </is>
      </c>
      <c r="C14" s="4" t="inlineStr">
        <is>
          <t>Interior design: floor plans, floor + wall finish plans, furniture layout plans, reflected ceiling plans, furniture schedules (loose + custom), and 1:25 interior elevations. No structural, MEP, door or window drawings were issued.</t>
        </is>
      </c>
    </row>
    <row r="15" ht="22" customHeight="1">
      <c r="B15" s="3" t="inlineStr">
        <is>
          <t>Traceability</t>
        </is>
      </c>
      <c r="C15" s="4" t="inlineStr">
        <is>
          <t>Every line in this workbook carries the sheet number it came from. Material specs and colour references are transcribed verbatim from the drawing legends; furniture sizes and quantities from the furniture schedules.</t>
        </is>
      </c>
    </row>
    <row r="16" ht="18" customHeight="1"/>
    <row r="17" ht="15" customHeight="1">
      <c r="B17" s="50" t="inlineStr">
        <is>
          <t>HOW THE AREAS WERE MEASURED</t>
        </is>
      </c>
      <c r="C17" s="51" t="n"/>
      <c r="D17" s="51" t="n"/>
      <c r="E17" s="51" t="n"/>
      <c r="F17" s="51" t="n"/>
      <c r="G17" s="51" t="n"/>
      <c r="H17" s="51" t="n"/>
    </row>
    <row r="18" ht="15" customHeight="1">
      <c r="B18" s="4" t="inlineStr">
        <is>
          <t>Room boundaries are not stored as closed shapes in the CAD file, so the take-off is anchored on two things the drawings state outright:</t>
        </is>
      </c>
    </row>
    <row r="19" ht="15" customHeight="1">
      <c r="B19" s="4" t="inlineStr">
        <is>
          <t xml:space="preserve">     1.  The room area tag printed on each ID.01.01 Floor Plan - the consultant's own figure, not re-measured.</t>
        </is>
      </c>
    </row>
    <row r="20" ht="15" customHeight="1">
      <c r="B20" s="4" t="inlineStr">
        <is>
          <t xml:space="preserve">     2.  The overall wall dimension and the FINISHED CEILING LINE height on the 1:25 interior elevations (ID.IE.xx).</t>
        </is>
      </c>
    </row>
    <row r="21" ht="15" customHeight="1">
      <c r="B21" s="4" t="inlineStr">
        <is>
          <t>Depth is then derived as area / measured width, so the check column in tab Q1 reconciles to the stated area for all 18 rooms. Gross wall = perimeter x ceiling height. Deducted from it: the deck-facing glazed wall in full in every bedroom and living room (it carries no wall finish), plus doors and windows at nominal sizes - nominal because neither is scheduled anywhere in the set.</t>
        </is>
      </c>
    </row>
    <row r="22" ht="15" customHeight="1"/>
    <row r="23" ht="15" customHeight="1">
      <c r="B23" s="50" t="inlineStr">
        <is>
          <t>MATERIAL AREAS - PER VILLA (m2)</t>
        </is>
      </c>
      <c r="C23" s="51" t="n"/>
      <c r="D23" s="51" t="n"/>
      <c r="E23" s="51" t="n"/>
      <c r="F23" s="51" t="n"/>
      <c r="G23" s="51" t="n"/>
      <c r="H23" s="51" t="n"/>
    </row>
    <row r="24" ht="15" customHeight="1">
      <c r="B24" s="52" t="inlineStr">
        <is>
          <t>Code / material</t>
        </is>
      </c>
      <c r="C24" s="52" t="inlineStr">
        <is>
          <t>Basis</t>
        </is>
      </c>
      <c r="D24" s="52" t="inlineStr">
        <is>
          <t>A09</t>
        </is>
      </c>
      <c r="E24" s="52" t="inlineStr">
        <is>
          <t>A10</t>
        </is>
      </c>
      <c r="F24" s="52" t="inlineStr">
        <is>
          <t>A11</t>
        </is>
      </c>
      <c r="G24" s="52" t="inlineStr">
        <is>
          <t>A12</t>
        </is>
      </c>
      <c r="H24" s="52" t="inlineStr">
        <is>
          <t>Waste allowance</t>
        </is>
      </c>
    </row>
    <row r="25" ht="15" customHeight="1">
      <c r="B25" s="20" t="inlineStr">
        <is>
          <t>M-02  Herf parquet</t>
        </is>
      </c>
      <c r="C25" s="53" t="inlineStr">
        <is>
          <t>FIRM</t>
        </is>
      </c>
      <c r="D25" s="54" t="n">
        <v>20.52</v>
      </c>
      <c r="E25" s="54" t="n">
        <v>77.41</v>
      </c>
      <c r="F25" s="54" t="n">
        <v>85.43000000000001</v>
      </c>
      <c r="G25" s="54" t="n">
        <v>20.28</v>
      </c>
      <c r="H25" s="55" t="n">
        <v>0.07000000000000001</v>
      </c>
    </row>
    <row r="26" ht="15" customHeight="1">
      <c r="B26" s="20" t="inlineStr">
        <is>
          <t>M-04  Porcelain tile - floor</t>
        </is>
      </c>
      <c r="C26" s="53" t="inlineStr">
        <is>
          <t>FIRM</t>
        </is>
      </c>
      <c r="D26" s="54" t="n">
        <v>16.97</v>
      </c>
      <c r="E26" s="54" t="n">
        <v>33.65</v>
      </c>
      <c r="F26" s="54" t="n">
        <v>35.96</v>
      </c>
      <c r="G26" s="54" t="n">
        <v>16.81</v>
      </c>
      <c r="H26" s="55" t="n">
        <v>0.1</v>
      </c>
    </row>
    <row r="27">
      <c r="B27" s="20" t="inlineStr">
        <is>
          <t>M-04  Porcelain tile - wall</t>
        </is>
      </c>
      <c r="C27" s="53" t="inlineStr">
        <is>
          <t>FIRM</t>
        </is>
      </c>
      <c r="D27" s="54" t="n">
        <v>31.84</v>
      </c>
      <c r="E27" s="54" t="n">
        <v>87.73</v>
      </c>
      <c r="F27" s="54" t="n">
        <v>98.8</v>
      </c>
      <c r="G27" s="54" t="n">
        <v>31.65</v>
      </c>
      <c r="H27" s="55" t="n">
        <v>0.1</v>
      </c>
    </row>
    <row r="28" ht="28" customHeight="1">
      <c r="B28" s="20" t="inlineStr">
        <is>
          <t>M-05  Exterior deck plank</t>
        </is>
      </c>
      <c r="C28" s="73" t="n"/>
      <c r="D28" s="73" t="n"/>
      <c r="E28" s="73" t="n"/>
      <c r="F28" s="73" t="n"/>
      <c r="G28" s="73" t="n"/>
      <c r="H28" s="74" t="n"/>
    </row>
    <row r="29">
      <c r="B29" s="20" t="inlineStr">
        <is>
          <t>CF-01  Ceiling finish</t>
        </is>
      </c>
      <c r="C29" s="53" t="inlineStr">
        <is>
          <t>FIRM</t>
        </is>
      </c>
      <c r="D29" s="54" t="n">
        <v>37.49</v>
      </c>
      <c r="E29" s="54" t="n">
        <v>111.06</v>
      </c>
      <c r="F29" s="54" t="n">
        <v>121.39</v>
      </c>
      <c r="G29" s="54" t="n">
        <v>37.09</v>
      </c>
      <c r="H29" s="55" t="n">
        <v>0.05</v>
      </c>
    </row>
    <row r="30" ht="22" customHeight="1">
      <c r="B30" s="20" t="inlineStr">
        <is>
          <t>WF-03  Paint, ash grey</t>
        </is>
      </c>
      <c r="C30" s="53" t="inlineStr">
        <is>
          <t>FIRM</t>
        </is>
      </c>
      <c r="D30" s="54" t="n">
        <v>15.75</v>
      </c>
      <c r="E30" s="54" t="n">
        <v>17.38</v>
      </c>
      <c r="F30" s="54" t="n">
        <v>22.18</v>
      </c>
      <c r="G30" s="54" t="n">
        <v>15.75</v>
      </c>
      <c r="H30" s="55" t="n">
        <v>0.05</v>
      </c>
    </row>
    <row r="31" ht="15" customHeight="1">
      <c r="B31" s="10" t="inlineStr">
        <is>
          <t>M-01  Pine wood veneer</t>
        </is>
      </c>
      <c r="C31" s="73" t="n"/>
      <c r="D31" s="73" t="n"/>
      <c r="E31" s="73" t="n"/>
      <c r="F31" s="73" t="n"/>
      <c r="G31" s="73" t="n"/>
      <c r="H31" s="74" t="n"/>
    </row>
    <row r="32">
      <c r="B32" s="10" t="inlineStr">
        <is>
          <t>WF-01  PET panel, light</t>
        </is>
      </c>
      <c r="C32" s="56" t="inlineStr">
        <is>
          <t>PROV</t>
        </is>
      </c>
      <c r="D32" s="73" t="n"/>
      <c r="E32" s="73" t="n"/>
      <c r="F32" s="73" t="n"/>
      <c r="G32" s="73" t="n"/>
      <c r="H32" s="74" t="n"/>
    </row>
    <row r="33">
      <c r="B33" s="10" t="inlineStr">
        <is>
          <t>WF-02  PET panel, dark</t>
        </is>
      </c>
      <c r="C33" s="56" t="inlineStr">
        <is>
          <t>PROV</t>
        </is>
      </c>
      <c r="D33" s="73" t="n"/>
      <c r="E33" s="73" t="n"/>
      <c r="F33" s="73" t="n"/>
      <c r="G33" s="73" t="n"/>
      <c r="H33" s="74" t="n"/>
    </row>
    <row r="34">
      <c r="B34" s="10" t="inlineStr">
        <is>
          <t>M-03  Honey onyx slab</t>
        </is>
      </c>
      <c r="C34" s="56" t="inlineStr">
        <is>
          <t>PROV</t>
        </is>
      </c>
      <c r="D34" s="73" t="n"/>
      <c r="E34" s="73" t="n"/>
      <c r="F34" s="73" t="n"/>
      <c r="G34" s="73" t="n"/>
      <c r="H34" s="74" t="n"/>
    </row>
    <row r="35"/>
    <row r="36">
      <c r="B36" s="15" t="inlineStr">
        <is>
          <t>Green rows are FIRM - the quantity is determined by the drawings. Orange rows are PROVISIONAL - the total wall area is firm, but the split between those finishes is an allocation (see below).</t>
        </is>
      </c>
    </row>
    <row r="37"/>
    <row r="38">
      <c r="B38" s="50" t="inlineStr">
        <is>
          <t>THE MODEL CLOSES THREE WAYS</t>
        </is>
      </c>
      <c r="C38" s="51" t="n"/>
    </row>
    <row r="39">
      <c r="B39" s="4" t="inlineStr">
        <is>
          <t>These are the checks that the take-off is arithmetically sound. They hold for all four villa types:</t>
        </is>
      </c>
    </row>
    <row r="40">
      <c r="B40" s="6" t="inlineStr">
        <is>
          <t>A09</t>
        </is>
      </c>
      <c r="C40" s="19" t="inlineStr">
        <is>
          <t>M-02 + M-04 floor = 20.52 + 16.97 = 37.49  =  CF-01 ceiling 37.49</t>
        </is>
      </c>
    </row>
    <row r="41">
      <c r="C41" s="19" t="inlineStr">
        <is>
          <t>WF-01 + WF-02 + M-01 + cove = 10.52 + 5.16 + 14.27 + 2.25 = 32.20  =  dry-room net wall 32.20</t>
        </is>
      </c>
    </row>
    <row r="42">
      <c r="C42" s="19" t="inlineStr">
        <is>
          <t>M-04 wall + M-03 onyx = 31.84 + 4.50 = 36.34  =  wet-room net wall 36.34</t>
        </is>
      </c>
    </row>
    <row r="43">
      <c r="B43" s="6" t="inlineStr">
        <is>
          <t>A10</t>
        </is>
      </c>
      <c r="C43" s="19" t="inlineStr">
        <is>
          <t>M-02 + M-04 floor = 77.41 + 33.65 = 111.06  =  CF-01 ceiling 111.06</t>
        </is>
      </c>
    </row>
    <row r="44">
      <c r="C44" s="19" t="inlineStr">
        <is>
          <t>WF-01 + WF-02 + M-01 + cove = 48.25 + 23.67 + 65.46 + 10.33 = 147.71  =  dry-room net wall 147.71</t>
        </is>
      </c>
    </row>
    <row r="45" ht="22" customHeight="1">
      <c r="C45" s="19" t="inlineStr">
        <is>
          <t>M-04 wall + M-03 onyx = 87.73 + 13.50 = 101.23  =  wet-room net wall 101.23</t>
        </is>
      </c>
    </row>
    <row r="46" ht="28" customHeight="1">
      <c r="B46" s="6" t="inlineStr">
        <is>
          <t>A11</t>
        </is>
      </c>
    </row>
    <row r="47" ht="42" customHeight="1"/>
    <row r="48" ht="28" customHeight="1"/>
    <row r="49">
      <c r="B49" s="6" t="inlineStr">
        <is>
          <t>A12</t>
        </is>
      </c>
      <c r="C49" s="19" t="inlineStr">
        <is>
          <t>M-02 + M-04 floor = 20.28 + 16.81 = 37.09  =  CF-01 ceiling 37.09</t>
        </is>
      </c>
    </row>
    <row r="50" ht="22" customHeight="1">
      <c r="C50" s="19" t="inlineStr">
        <is>
          <t>WF-01 + WF-02 + M-01 + cove = 10.43 + 5.12 + 14.15 + 2.23 = 31.93  =  dry-room net wall 31.93</t>
        </is>
      </c>
    </row>
    <row r="51" ht="42" customHeight="1"/>
    <row r="52" ht="42" customHeight="1"/>
    <row r="53">
      <c r="B53" s="50" t="inlineStr">
        <is>
          <t>WHAT IS FIRM AND WHAT IS ALLOCATED</t>
        </is>
      </c>
      <c r="C53" s="51" t="n"/>
      <c r="D53" s="51" t="n"/>
      <c r="E53" s="51" t="n"/>
      <c r="F53" s="51" t="n"/>
      <c r="G53" s="51" t="n"/>
      <c r="H53" s="51" t="n"/>
    </row>
    <row r="54" ht="22" customHeight="1">
      <c r="B54" s="4" t="inlineStr">
        <is>
          <t>FIRM (6 materials): parquet, porcelain floor, porcelain wall, deck plank, ceiling and paint. Determined by the stated room areas, the measured elevation dimensions, and an unambiguous finish-plan allocation.</t>
        </is>
      </c>
    </row>
    <row r="55" ht="28" customHeight="1">
      <c r="B55" s="4" t="inlineStr">
        <is>
          <t>PROVISIONAL (4 materials): the drawings tag WF-01, WF-02 and M-01 without ever dimensioning where one stops and the next starts. The combined dry-room wall area is firm; the split uses the measured elevation band heights - 1212 mm upper panel band and 1103 mm lower veneer band of the 2489 mm floor-to-ceiling height on A09/A12 BEDROOM-ELEVATION-E1 - rather than a guess. The consultant must confirm it (RFI-19).</t>
        </is>
      </c>
    </row>
    <row r="56" ht="28" customHeight="1">
      <c r="B56" s="4" t="inlineStr">
        <is>
          <t>M-03 honey onyx is a 4.50 m2 per-bathroom allowance. Its extent is nowhere dimensioned in the set, and it is the most expensive material per m2 in the package (RFI-20).</t>
        </is>
      </c>
    </row>
    <row r="57" ht="28" customHeight="1"/>
    <row r="58" ht="15" customHeight="1">
      <c r="B58" s="50" t="inlineStr">
        <is>
          <t>COUNTABLE ITEMS - 102 ROWS IN TAB Q3</t>
        </is>
      </c>
    </row>
    <row r="59">
      <c r="B59" s="4" t="inlineStr">
        <is>
          <t>102 rows across 15 groups: guest and maid bathroom sanitary and brassware, bathroom joinery, glazing, furniture on plan, built-in joinery, soft furnishings, lighting, ventilation, external works, an unscheduled poolside furniture group, all loose furniture, all custom joinery, and every door and window tag. Totals per villa: A09 63 items, A10 162, A11 159, A12 67.</t>
        </is>
      </c>
    </row>
    <row r="60" ht="28" customHeight="1">
      <c r="B60" s="4" t="inlineStr">
        <is>
          <t>Each row carries an SRC code saying how it was counted: SCHED, ROOM, PLAN, ELEV, TAG or INF (not drawn but required - basin mixers, shower valves, floor drains, LED drivers). FF&amp;E quantities reconcile against two independent sources on the drawings.</t>
        </is>
      </c>
    </row>
    <row r="62">
      <c r="B62" s="50" t="inlineStr">
        <is>
          <t>WHAT BLOCKS PRICING</t>
        </is>
      </c>
      <c r="C62" s="51" t="n"/>
      <c r="D62" s="51" t="n"/>
      <c r="E62" s="51" t="n"/>
      <c r="F62" s="51" t="n"/>
      <c r="G62" s="51" t="n"/>
      <c r="H62" s="51" t="n"/>
    </row>
    <row r="63" ht="28" customHeight="1">
      <c r="B63" s="59" t="inlineStr">
        <is>
          <t>RFI-01  Villa counts. The issued set nowhere states how many of each villa type are to be built. Per-villa quantities are complete; enter unit counts in the yellow cells of tabs Q2 and Q3 to get order quantities.</t>
        </is>
      </c>
    </row>
    <row r="64" ht="42" customHeight="1">
      <c r="B64" s="59" t="inlineStr">
        <is>
          <t>RFI-02 / 03  No door schedule and no window schedule. D1-D8 and W1-W4 are tagged on every plan but never defined - sizes, material, frame, glazing and ironmongery are all unknown.</t>
        </is>
      </c>
    </row>
    <row r="65">
      <c r="B65" s="59" t="inlineStr">
        <is>
          <t>RFI-04  No structural drawings. The RC water slide, overwater piles, pool shell and roof structure cannot be quantified. Roof material is not specified anywhere in 100 sheets.</t>
        </is>
      </c>
    </row>
    <row r="66">
      <c r="B66" s="59" t="inlineStr">
        <is>
          <t>RFI-05  No MEP drawings. No pipework, cabling, AC, pool plant or water/wastewater equipment.</t>
        </is>
      </c>
    </row>
    <row r="68">
      <c r="B68" s="15" t="inlineStr">
        <is>
          <t>Tabs 1-8 carry the specifications and per-item detail. Tabs Q1-Q3 carry the quantities. Tab 10 lists all 23 RFIs. Tab 11 is the full 100-sheet drawing register.</t>
        </is>
      </c>
    </row>
    <row r="70">
      <c r="B70" s="60" t="inlineStr">
        <is>
          <t>CONSTRUCTION, STRUCTURAL &amp; MASONRY - ISSUED AS A SEPARATE FILE</t>
        </is>
      </c>
      <c r="C70" s="51" t="n"/>
      <c r="D70" s="51" t="n"/>
      <c r="E70" s="51" t="n"/>
      <c r="F70" s="51" t="n"/>
      <c r="G70" s="51" t="n"/>
      <c r="H70" s="51" t="n"/>
    </row>
    <row r="71">
      <c r="B71" s="4" t="inlineStr">
        <is>
          <t>This workbook covers FINISHES, FF&amp;E and fit-out. The construction, structural and masonry materials are a separate deliverable: TerraBuild_KV2_Structural_and_Masonry_Materials.xlsx (ref TBG-KV2-STR-001).</t>
        </is>
      </c>
    </row>
    <row r="72">
      <c r="B72" s="4" t="inlineStr">
        <is>
          <t>That file carries 102 element rows in ten packages - substructure and piling, corrosion and durability, deck platform and floor structure, superstructure frame, masonry and walls, beach-villa ground works, RC constituent materials, roof structure and covering, and pools, slide, steps and walkway - plus a Basis &amp; Research sheet setting out how Maldives water villas are actually built and where every specification came from.</t>
        </is>
      </c>
    </row>
    <row r="74" ht="3" customHeight="1">
      <c r="A74" s="68" t="n"/>
      <c r="B74" s="68" t="n"/>
      <c r="C74" s="68" t="n"/>
      <c r="D74" s="68" t="n"/>
      <c r="E74" s="68" t="n"/>
      <c r="F74" s="68" t="n"/>
      <c r="G74" s="68" t="n"/>
      <c r="H74" s="68" t="n"/>
    </row>
    <row r="75" ht="18" customHeight="1">
      <c r="A75" s="70" t="inlineStr">
        <is>
          <t xml:space="preserve">  TERRABUILD GLOBAL    |    sales@terrabuildglobal.com    |    terrabuildglobal.com</t>
        </is>
      </c>
      <c r="E75" s="71" t="inlineStr">
        <is>
          <t xml:space="preserve">WhatsApp / WeChat +86 188 2649 1416    |    TBG-KV2-MTO-001 Rev 01  </t>
        </is>
      </c>
    </row>
    <row r="76" ht="14" customHeight="1">
      <c r="A76" s="72" t="inlineStr">
        <is>
          <t xml:space="preserve">  Room D076, Shop 101, No. 14, Longdong Trade Street, Tianhe District, Guangzhou City, China    |    Registered in the People's Republic of China</t>
        </is>
      </c>
    </row>
  </sheetData>
  <mergeCells count="43">
    <mergeCell ref="C41:H41"/>
    <mergeCell ref="A4:D4"/>
    <mergeCell ref="C40:H40"/>
    <mergeCell ref="B55:H55"/>
    <mergeCell ref="B64:H64"/>
    <mergeCell ref="C43:H43"/>
    <mergeCell ref="B51:H51"/>
    <mergeCell ref="E75:H75"/>
    <mergeCell ref="B63:H63"/>
    <mergeCell ref="C36:H36"/>
    <mergeCell ref="E3:H3"/>
    <mergeCell ref="A7:H7"/>
    <mergeCell ref="C39:H39"/>
    <mergeCell ref="B47:H47"/>
    <mergeCell ref="B31:H31"/>
    <mergeCell ref="B46:H46"/>
    <mergeCell ref="C32:H32"/>
    <mergeCell ref="C38:H38"/>
    <mergeCell ref="B56:H56"/>
    <mergeCell ref="B58:H58"/>
    <mergeCell ref="B52:H52"/>
    <mergeCell ref="C37:H37"/>
    <mergeCell ref="E4:H4"/>
    <mergeCell ref="B12:H12"/>
    <mergeCell ref="A76:H76"/>
    <mergeCell ref="B48:H48"/>
    <mergeCell ref="C34:H34"/>
    <mergeCell ref="B11:H11"/>
    <mergeCell ref="B60:H60"/>
    <mergeCell ref="C33:H33"/>
    <mergeCell ref="C6:H6"/>
    <mergeCell ref="A75:D75"/>
    <mergeCell ref="C42:H42"/>
    <mergeCell ref="B1:H1"/>
    <mergeCell ref="B13:H13"/>
    <mergeCell ref="B57:H57"/>
    <mergeCell ref="C5:H5"/>
    <mergeCell ref="A3:D3"/>
    <mergeCell ref="C35:H35"/>
    <mergeCell ref="B10:H10"/>
    <mergeCell ref="A2:D2"/>
    <mergeCell ref="E2:H2"/>
    <mergeCell ref="B28:H28"/>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10.xml><?xml version="1.0" encoding="utf-8"?>
<worksheet xmlns="http://schemas.openxmlformats.org/spreadsheetml/2006/main">
  <sheetPr>
    <outlinePr summaryBelow="1" summaryRight="1"/>
    <pageSetUpPr fitToPage="1"/>
  </sheetPr>
  <dimension ref="A1:J24"/>
  <sheetViews>
    <sheetView showGridLines="0" workbookViewId="0">
      <pane ySplit="9" topLeftCell="A10" activePane="bottomLeft" state="frozen"/>
      <selection pane="bottomLeft" activeCell="A1" sqref="A1"/>
    </sheetView>
  </sheetViews>
  <sheetFormatPr baseColWidth="8" defaultRowHeight="15"/>
  <cols>
    <col width="34" customWidth="1" min="1" max="1"/>
    <col width="64" customWidth="1" min="2" max="2"/>
    <col width="36" customWidth="1" min="3" max="3"/>
    <col width="20" customWidth="1" min="4" max="4"/>
    <col width="46" customWidth="1" min="5" max="5"/>
    <col width="10" customWidth="1" min="6" max="6"/>
    <col width="24" customWidth="1" min="7" max="7"/>
    <col width="12" customWidth="1" min="8" max="8"/>
    <col width="12" customWidth="1" min="9" max="9"/>
    <col width="14" customWidth="1" min="10" max="10"/>
  </cols>
  <sheetData>
    <row r="1" ht="10" customHeight="1">
      <c r="A1" s="61" t="n"/>
      <c r="B1" s="61" t="n"/>
      <c r="C1" s="61" t="n"/>
      <c r="D1" s="61" t="n"/>
      <c r="E1" s="61" t="n"/>
      <c r="F1" s="61" t="n"/>
      <c r="G1" s="61" t="n"/>
      <c r="H1" s="61" t="n"/>
      <c r="I1" s="61" t="n"/>
      <c r="J1" s="61" t="n"/>
    </row>
    <row r="2" ht="22" customHeight="1">
      <c r="A2" s="62" t="inlineStr">
        <is>
          <t xml:space="preserve">      TERRABUILD GLOBAL</t>
        </is>
      </c>
      <c r="F2" s="63" t="inlineStr">
        <is>
          <t xml:space="preserve">EXTERNAL WORKS &amp; STRUCTURE   </t>
        </is>
      </c>
    </row>
    <row r="3" ht="14" customHeight="1">
      <c r="A3" s="64" t="inlineStr">
        <is>
          <t xml:space="preserve">      Construction materials sourcing, supply and project procurement</t>
        </is>
      </c>
      <c r="F3" s="65" t="inlineStr">
        <is>
          <t xml:space="preserve">MFAR KUDA VILLINGILI (KV2) - NEW RESORT, KAAFU ATOLL, MALDIVES   </t>
        </is>
      </c>
    </row>
    <row r="4" ht="13" customHeight="1">
      <c r="A4" s="66" t="inlineStr">
        <is>
          <t xml:space="preserve">      Room D076, Shop 101, No. 14, Longdong Trade Street, Tianhe District, Guangzhou City, China</t>
        </is>
      </c>
      <c r="F4" s="67" t="inlineStr">
        <is>
          <t xml:space="preserve">TBG-KV2-MTO-001   |   Rev 01   |   07 September 2026   </t>
        </is>
      </c>
    </row>
    <row r="5" ht="10" customHeight="1">
      <c r="A5" s="61" t="n"/>
      <c r="B5" s="61" t="n"/>
      <c r="C5" s="61" t="n"/>
      <c r="D5" s="61" t="n"/>
      <c r="E5" s="61" t="n"/>
      <c r="F5" s="61" t="n"/>
      <c r="G5" s="61" t="n"/>
      <c r="H5" s="61" t="n"/>
      <c r="I5" s="61" t="n"/>
      <c r="J5" s="61" t="n"/>
    </row>
    <row r="6" ht="4" customHeight="1">
      <c r="A6" s="68" t="n"/>
      <c r="B6" s="68" t="n"/>
      <c r="C6" s="68" t="n"/>
      <c r="D6" s="68" t="n"/>
      <c r="E6" s="68" t="n"/>
      <c r="F6" s="68" t="n"/>
      <c r="G6" s="68" t="n"/>
      <c r="H6" s="68" t="n"/>
      <c r="I6" s="68" t="n"/>
      <c r="J6" s="68" t="n"/>
    </row>
    <row r="7" ht="15" customHeight="1">
      <c r="A7" s="69" t="inlineStr">
        <is>
          <t xml:space="preserve">  sales@terrabuildglobal.com    |    terrabuildglobal.com    |    WhatsApp / WeChat +86 188 2649 1416    |    Registered in the People's Republic of China</t>
        </is>
      </c>
    </row>
    <row r="8" ht="6" customHeight="1"/>
    <row r="9">
      <c r="A9" s="7" t="inlineStr">
        <is>
          <t>Item</t>
        </is>
      </c>
      <c r="B9" s="7" t="inlineStr">
        <is>
          <t>What the drawings say / what is missing</t>
        </is>
      </c>
      <c r="C9" s="7" t="inlineStr">
        <is>
          <t>Where used</t>
        </is>
      </c>
      <c r="D9" s="7" t="inlineStr">
        <is>
          <t>Villa types</t>
        </is>
      </c>
      <c r="E9" s="7" t="inlineStr">
        <is>
          <t>Traced to drawing</t>
        </is>
      </c>
      <c r="F9" s="7" t="inlineStr">
        <is>
          <t>Qty</t>
        </is>
      </c>
      <c r="G9" s="7" t="inlineStr">
        <is>
          <t>Supplier / brand offered</t>
        </is>
      </c>
      <c r="H9" s="7" t="inlineStr">
        <is>
          <t>Unit rate</t>
        </is>
      </c>
      <c r="I9" s="7" t="inlineStr">
        <is>
          <t>Lead time</t>
        </is>
      </c>
      <c r="J9" s="7" t="inlineStr">
        <is>
          <t>Origin</t>
        </is>
      </c>
    </row>
    <row r="10">
      <c r="A10" s="10" t="inlineStr">
        <is>
          <t>RC water slide</t>
        </is>
      </c>
      <c r="B10" s="10" t="inlineStr">
        <is>
          <t>Reinforced concrete slide from villa deck to pool / lagoon. NO structural drawing, NO concrete grade, NO reinforcement, NO finish specified</t>
        </is>
      </c>
      <c r="C10" s="10" t="inlineStr">
        <is>
          <t>Deck to pool (A09/A10/A12) or deck to lagoon (A11/A12)</t>
        </is>
      </c>
      <c r="D10" s="10" t="inlineStr">
        <is>
          <t>A09, A10, A11, A12</t>
        </is>
      </c>
      <c r="E10" s="10" t="inlineStr">
        <is>
          <t>ID.01.01 Floor Plans 'SLIDE'; DWG text 'RC SLIDE', layer A-SLIDE</t>
        </is>
      </c>
      <c r="F10" s="9" t="n"/>
      <c r="G10" s="9" t="inlineStr"/>
      <c r="H10" s="9" t="n"/>
      <c r="I10" s="9" t="inlineStr"/>
      <c r="J10" s="9" t="inlineStr"/>
    </row>
    <row r="11">
      <c r="A11" s="10" t="inlineStr">
        <is>
          <t>Swimming pool - shell, finish, coping, steps</t>
        </is>
      </c>
      <c r="B11" s="10" t="inlineStr">
        <is>
          <t>Pool areas 15.02 m2 (A09), 13.67 m2 (A12), within 38.20 m2 deck (A10). Pool level -1200 FFL. NO pool finish, tile, coping or plant specified</t>
        </is>
      </c>
      <c r="C11" s="10" t="inlineStr">
        <is>
          <t>Villa deck</t>
        </is>
      </c>
      <c r="D11" s="10" t="inlineStr">
        <is>
          <t>A09, A10, A12</t>
        </is>
      </c>
      <c r="E11" s="10" t="inlineStr">
        <is>
          <t>ID.01.01 Floor Plans; DWG layers A-POOL-WALL, A-POOL-HATCH</t>
        </is>
      </c>
      <c r="F11" s="9" t="n"/>
      <c r="G11" s="9" t="inlineStr"/>
      <c r="H11" s="9" t="n"/>
      <c r="I11" s="9" t="inlineStr"/>
      <c r="J11" s="9" t="inlineStr"/>
    </row>
    <row r="12" ht="48" customHeight="1">
      <c r="A12" s="8" t="inlineStr">
        <is>
          <t>Pool / lagoon steps</t>
        </is>
      </c>
      <c r="B12" s="73" t="n"/>
      <c r="C12" s="73" t="n"/>
      <c r="D12" s="73" t="n"/>
      <c r="E12" s="73" t="n"/>
      <c r="F12" s="73" t="n"/>
      <c r="G12" s="73" t="n"/>
      <c r="H12" s="73" t="n"/>
      <c r="I12" s="73" t="n"/>
      <c r="J12" s="74" t="n"/>
    </row>
    <row r="13">
      <c r="A13" s="10" t="inlineStr">
        <is>
          <t>Timber deck boarding (M-05)</t>
        </is>
      </c>
      <c r="B13" s="10" t="inlineStr">
        <is>
          <t>Wood plank cladding used as deck surface. Substructure NOT specified</t>
        </is>
      </c>
      <c r="C13" s="10" t="inlineStr">
        <is>
          <t>Deck 12.26-38.20 m2 per villa</t>
        </is>
      </c>
      <c r="D13" s="10" t="inlineStr">
        <is>
          <t>A09, A10, A11, A12</t>
        </is>
      </c>
      <c r="E13" s="10" t="inlineStr">
        <is>
          <t>ID.01.02 Floor Finish Plans</t>
        </is>
      </c>
      <c r="F13" s="9" t="n"/>
      <c r="G13" s="9" t="inlineStr"/>
      <c r="H13" s="9" t="n"/>
      <c r="I13" s="9" t="inlineStr"/>
      <c r="J13" s="9" t="inlineStr"/>
    </row>
    <row r="14">
      <c r="A14" s="10" t="inlineStr">
        <is>
          <t>Stair + stair railing / handrail</t>
        </is>
      </c>
      <c r="B14" s="10" t="inlineStr">
        <is>
          <t>'STAIR RAILING', 'HANDRAIL'. A11 has a stair from deck; A12 has stair to walkway. Material NOT specified</t>
        </is>
      </c>
      <c r="C14" s="10" t="inlineStr">
        <is>
          <t>Deck stair</t>
        </is>
      </c>
      <c r="D14" s="10" t="inlineStr">
        <is>
          <t>A11, A12</t>
        </is>
      </c>
      <c r="E14" s="10" t="inlineStr">
        <is>
          <t>ID.01.01 Floor Plans; DWG layer A-HANDRAIL</t>
        </is>
      </c>
      <c r="F14" s="9" t="n"/>
      <c r="G14" s="9" t="inlineStr"/>
      <c r="H14" s="9" t="n"/>
      <c r="I14" s="9" t="inlineStr"/>
      <c r="J14" s="9" t="inlineStr"/>
    </row>
    <row r="15">
      <c r="A15" s="8" t="inlineStr">
        <is>
          <t>Overwater walkway to room</t>
        </is>
      </c>
      <c r="B15" s="8" t="inlineStr">
        <is>
          <t>'WALKWAY TO ROOM'</t>
        </is>
      </c>
      <c r="C15" s="8" t="inlineStr">
        <is>
          <t>Approach to water villa</t>
        </is>
      </c>
      <c r="D15" s="8" t="inlineStr">
        <is>
          <t>A11, A12</t>
        </is>
      </c>
      <c r="E15" s="8" t="inlineStr">
        <is>
          <t>ID.01.01 (A12) Floor Plan</t>
        </is>
      </c>
      <c r="F15" s="9" t="n"/>
      <c r="G15" s="9" t="inlineStr"/>
      <c r="H15" s="9" t="n"/>
      <c r="I15" s="9" t="inlineStr"/>
      <c r="J15" s="9" t="inlineStr"/>
    </row>
    <row r="16">
      <c r="A16" s="10" t="inlineStr">
        <is>
          <t>Marine piles / posts / columns</t>
        </is>
      </c>
      <c r="B16" s="10" t="inlineStr">
        <is>
          <t>DWG text 'POSTS / COLUMNS' on A11 only. NO structural drawing, NO pile schedule, NO material</t>
        </is>
      </c>
      <c r="C16" s="10" t="inlineStr">
        <is>
          <t>Overwater substructure</t>
        </is>
      </c>
      <c r="D16" s="10" t="inlineStr">
        <is>
          <t>A11 (and A12 by implication)</t>
        </is>
      </c>
      <c r="E16" s="10" t="inlineStr">
        <is>
          <t>A11 DWG text; NO drawing issued</t>
        </is>
      </c>
      <c r="F16" s="9" t="n"/>
      <c r="G16" s="9" t="inlineStr"/>
      <c r="H16" s="9" t="n"/>
      <c r="I16" s="9" t="inlineStr"/>
      <c r="J16" s="9" t="inlineStr"/>
    </row>
    <row r="17">
      <c r="A17" s="10" t="inlineStr">
        <is>
          <t>Roof structure + covering</t>
        </is>
      </c>
      <c r="B17" s="10" t="inlineStr">
        <is>
          <t>Roof beam level +3600 (A09/A10), +3093 lower / +4639 top (A11), +3000 beam / +4250 apex (A12). 'SHOW RAFTER' noted. NO roof material, covering, insulation or gutter specified anywhere</t>
        </is>
      </c>
      <c r="C17" s="10" t="inlineStr">
        <is>
          <t>Villa roof</t>
        </is>
      </c>
      <c r="D17" s="10" t="inlineStr">
        <is>
          <t>A09, A10, A11, A12</t>
        </is>
      </c>
      <c r="E17" s="10" t="inlineStr">
        <is>
          <t>DWG section text only - NO roof plan or detail in PDF set</t>
        </is>
      </c>
      <c r="F17" s="9" t="n"/>
      <c r="G17" s="9" t="inlineStr"/>
      <c r="H17" s="9" t="n"/>
      <c r="I17" s="9" t="inlineStr"/>
      <c r="J17" s="9" t="inlineStr"/>
    </row>
    <row r="18">
      <c r="A18" s="10" t="inlineStr">
        <is>
          <t>MEP room fit-out</t>
        </is>
      </c>
      <c r="B18" s="10" t="inlineStr">
        <is>
          <t>MEP room 3.14 m2 (A10/A12), Service room 5.68 m2 (A11). Contents NOT specified</t>
        </is>
      </c>
      <c r="C18" s="10" t="inlineStr">
        <is>
          <t>Back of house</t>
        </is>
      </c>
      <c r="D18" s="10" t="inlineStr">
        <is>
          <t>A09, A10, A11, A12</t>
        </is>
      </c>
      <c r="E18" s="10" t="inlineStr">
        <is>
          <t>ID.01.01 Floor Plans</t>
        </is>
      </c>
      <c r="F18" s="9" t="n"/>
      <c r="G18" s="9" t="inlineStr"/>
      <c r="H18" s="9" t="n"/>
      <c r="I18" s="9" t="inlineStr"/>
      <c r="J18" s="9" t="inlineStr"/>
    </row>
    <row r="20">
      <c r="A20" s="16" t="inlineStr">
        <is>
          <t>WARNING: this package contains NO structural and NO MEP drawings. Concrete, reinforcement, piles, structural steel, roof structure and covering, waterproofing, pipework, cabling, AC plant, pool plant, water and wastewater equipment CANNOT be quantified from what has been issued. Do not send these items out for pricing until the structural and MEP packages are received.</t>
        </is>
      </c>
    </row>
    <row r="22" ht="3" customHeight="1">
      <c r="A22" s="68" t="n"/>
      <c r="B22" s="68" t="n"/>
      <c r="C22" s="68" t="n"/>
      <c r="D22" s="68" t="n"/>
      <c r="E22" s="68" t="n"/>
      <c r="F22" s="68" t="n"/>
      <c r="G22" s="68" t="n"/>
      <c r="H22" s="68" t="n"/>
      <c r="I22" s="68" t="n"/>
      <c r="J22" s="68" t="n"/>
    </row>
    <row r="23" ht="18" customHeight="1">
      <c r="A23" s="70" t="inlineStr">
        <is>
          <t xml:space="preserve">  TERRABUILD GLOBAL    |    sales@terrabuildglobal.com    |    terrabuildglobal.com</t>
        </is>
      </c>
      <c r="F23" s="71" t="inlineStr">
        <is>
          <t xml:space="preserve">WhatsApp / WeChat +86 188 2649 1416    |    TBG-KV2-MTO-001 Rev 01  </t>
        </is>
      </c>
    </row>
    <row r="24" ht="14" customHeight="1">
      <c r="A24" s="72" t="inlineStr">
        <is>
          <t xml:space="preserve">  Room D076, Shop 101, No. 14, Longdong Trade Street, Tianhe District, Guangzhou City, China    |    Registered in the People's Republic of China</t>
        </is>
      </c>
    </row>
  </sheetData>
  <mergeCells count="11">
    <mergeCell ref="A4:E4"/>
    <mergeCell ref="F3:J3"/>
    <mergeCell ref="A2:E2"/>
    <mergeCell ref="F23:J23"/>
    <mergeCell ref="A3:E3"/>
    <mergeCell ref="A12:J12"/>
    <mergeCell ref="A7:J7"/>
    <mergeCell ref="A23:E23"/>
    <mergeCell ref="A24:J24"/>
    <mergeCell ref="F4:J4"/>
    <mergeCell ref="F2:J2"/>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11.xml><?xml version="1.0" encoding="utf-8"?>
<worksheet xmlns="http://schemas.openxmlformats.org/spreadsheetml/2006/main">
  <sheetPr>
    <outlinePr summaryBelow="1" summaryRight="1"/>
    <pageSetUpPr fitToPage="1"/>
  </sheetPr>
  <dimension ref="A1:O50"/>
  <sheetViews>
    <sheetView showGridLines="0" workbookViewId="0">
      <pane ySplit="9" topLeftCell="A10" activePane="bottomLeft" state="frozen"/>
      <selection pane="bottomLeft" activeCell="A1" sqref="A1"/>
    </sheetView>
  </sheetViews>
  <sheetFormatPr baseColWidth="8" defaultRowHeight="15"/>
  <cols>
    <col width="8" customWidth="1" min="1" max="1"/>
    <col width="22" customWidth="1" min="2" max="2"/>
    <col width="12" customWidth="1" min="3" max="3"/>
    <col width="15" customWidth="1" min="4" max="4"/>
    <col width="15" customWidth="1" min="5" max="5"/>
    <col width="14" customWidth="1" min="6" max="6"/>
    <col width="11" customWidth="1" min="7" max="7"/>
    <col width="12" customWidth="1" min="8" max="8"/>
    <col width="15" customWidth="1" min="9" max="9"/>
    <col width="13" customWidth="1" min="10" max="10"/>
    <col width="13" customWidth="1" min="11" max="11"/>
    <col width="14" customWidth="1" min="12" max="12"/>
    <col width="12" customWidth="1" min="13" max="13"/>
    <col width="11" customWidth="1" min="14" max="14"/>
    <col width="46" customWidth="1" min="15" max="15"/>
  </cols>
  <sheetData>
    <row r="1" ht="10" customHeight="1">
      <c r="A1" s="61" t="n"/>
      <c r="B1" s="61" t="n"/>
      <c r="C1" s="61" t="n"/>
      <c r="D1" s="61" t="n"/>
      <c r="E1" s="61" t="n"/>
      <c r="F1" s="61" t="n"/>
      <c r="G1" s="61" t="n"/>
      <c r="H1" s="61" t="n"/>
      <c r="I1" s="61" t="n"/>
      <c r="J1" s="61" t="n"/>
      <c r="K1" s="61" t="n"/>
      <c r="L1" s="61" t="n"/>
      <c r="M1" s="61" t="n"/>
      <c r="N1" s="61" t="n"/>
      <c r="O1" s="61" t="n"/>
    </row>
    <row r="2" ht="22" customHeight="1">
      <c r="A2" s="62" t="inlineStr">
        <is>
          <t xml:space="preserve">      TERRABUILD GLOBAL</t>
        </is>
      </c>
      <c r="H2" s="63" t="inlineStr">
        <is>
          <t xml:space="preserve">QUANTITIES - ROOM GEOMETRY   </t>
        </is>
      </c>
    </row>
    <row r="3" ht="14" customHeight="1">
      <c r="A3" s="64" t="inlineStr">
        <is>
          <t xml:space="preserve">      Construction materials sourcing, supply and project procurement</t>
        </is>
      </c>
      <c r="H3" s="65" t="inlineStr">
        <is>
          <t xml:space="preserve">MFAR KUDA VILLINGILI (KV2) - NEW RESORT, KAAFU ATOLL, MALDIVES   </t>
        </is>
      </c>
    </row>
    <row r="4" ht="13" customHeight="1">
      <c r="A4" s="66" t="inlineStr">
        <is>
          <t xml:space="preserve">      Room D076, Shop 101, No. 14, Longdong Trade Street, Tianhe District, Guangzhou City, China</t>
        </is>
      </c>
      <c r="H4" s="67" t="inlineStr">
        <is>
          <t xml:space="preserve">TBG-KV2-MTO-001   |   Rev 01   |   07 September 2026   </t>
        </is>
      </c>
    </row>
    <row r="5" ht="10" customHeight="1">
      <c r="A5" s="61" t="n"/>
      <c r="B5" s="61" t="n"/>
      <c r="C5" s="61" t="n"/>
      <c r="D5" s="61" t="n"/>
      <c r="E5" s="61" t="n"/>
      <c r="F5" s="61" t="n"/>
      <c r="G5" s="61" t="n"/>
      <c r="H5" s="61" t="n"/>
      <c r="I5" s="61" t="n"/>
      <c r="J5" s="61" t="n"/>
      <c r="K5" s="61" t="n"/>
      <c r="L5" s="61" t="n"/>
      <c r="M5" s="61" t="n"/>
      <c r="N5" s="61" t="n"/>
      <c r="O5" s="61" t="n"/>
    </row>
    <row r="6" ht="4" customHeight="1">
      <c r="A6" s="68" t="n"/>
      <c r="B6" s="68" t="n"/>
      <c r="C6" s="68" t="n"/>
      <c r="D6" s="68" t="n"/>
      <c r="E6" s="68" t="n"/>
      <c r="F6" s="68" t="n"/>
      <c r="G6" s="68" t="n"/>
      <c r="H6" s="68" t="n"/>
      <c r="I6" s="68" t="n"/>
      <c r="J6" s="68" t="n"/>
      <c r="K6" s="68" t="n"/>
      <c r="L6" s="68" t="n"/>
      <c r="M6" s="68" t="n"/>
      <c r="N6" s="68" t="n"/>
      <c r="O6" s="68" t="n"/>
    </row>
    <row r="7" ht="15" customHeight="1">
      <c r="A7" s="69" t="inlineStr">
        <is>
          <t xml:space="preserve">  sales@terrabuildglobal.com    |    terrabuildglobal.com    |    WhatsApp / WeChat +86 188 2649 1416    |    Registered in the People's Republic of China</t>
        </is>
      </c>
    </row>
    <row r="8" ht="6" customHeight="1"/>
    <row r="9">
      <c r="A9" s="7" t="inlineStr">
        <is>
          <t>Villa</t>
        </is>
      </c>
      <c r="B9" s="7" t="inlineStr">
        <is>
          <t>Room</t>
        </is>
      </c>
      <c r="C9" s="7" t="inlineStr">
        <is>
          <t>Category</t>
        </is>
      </c>
      <c r="D9" s="7" t="inlineStr">
        <is>
          <t>Floor area m2
(stated on ID.01.01)</t>
        </is>
      </c>
      <c r="E9" s="7" t="inlineStr">
        <is>
          <t>Wall width mm
(measured, 1:25 elev.)</t>
        </is>
      </c>
      <c r="F9" s="7" t="inlineStr">
        <is>
          <t>Depth mm
(= area / width)</t>
        </is>
      </c>
      <c r="G9" s="7" t="inlineStr">
        <is>
          <t>Check m2
(W x D)</t>
        </is>
      </c>
      <c r="H9" s="7" t="inlineStr">
        <is>
          <t>Perimeter m</t>
        </is>
      </c>
      <c r="I9" s="7" t="inlineStr">
        <is>
          <t>Ceiling ht mm
(FCL, 1:25 elev.)</t>
        </is>
      </c>
      <c r="J9" s="7" t="inlineStr">
        <is>
          <t>Gross wall m2
(P x H)</t>
        </is>
      </c>
      <c r="K9" s="7" t="inlineStr">
        <is>
          <t>Glazed wall m2
(deducted)</t>
        </is>
      </c>
      <c r="L9" s="7" t="inlineStr">
        <is>
          <t>Openings m2
(doors+windows)</t>
        </is>
      </c>
      <c r="M9" s="7" t="inlineStr">
        <is>
          <t>NET wall m2</t>
        </is>
      </c>
      <c r="N9" s="7" t="inlineStr">
        <is>
          <t>Ceiling m2</t>
        </is>
      </c>
      <c r="O9" s="7" t="inlineStr">
        <is>
          <t>Basis / note</t>
        </is>
      </c>
    </row>
    <row r="10">
      <c r="A10" s="20" t="inlineStr">
        <is>
          <t>A09</t>
        </is>
      </c>
      <c r="B10" s="20" t="inlineStr">
        <is>
          <t>Bedroom</t>
        </is>
      </c>
      <c r="C10" s="20" t="inlineStr">
        <is>
          <t>dry</t>
        </is>
      </c>
      <c r="D10" s="21" t="n">
        <v>20.52</v>
      </c>
      <c r="E10" s="20" t="n">
        <v>4428</v>
      </c>
      <c r="F10" s="20" t="n">
        <v>4634</v>
      </c>
      <c r="G10" s="21" t="n">
        <v>20.52</v>
      </c>
      <c r="H10" s="21" t="n">
        <v>18.12</v>
      </c>
      <c r="I10" s="20" t="n">
        <v>2489</v>
      </c>
      <c r="J10" s="21" t="n">
        <v>45.11</v>
      </c>
      <c r="K10" s="21" t="n">
        <v>11.02</v>
      </c>
      <c r="L10" s="21" t="n">
        <v>1.89</v>
      </c>
      <c r="M10" s="21" t="n">
        <v>32.2</v>
      </c>
      <c r="N10" s="21" t="n">
        <v>20.52</v>
      </c>
      <c r="O10" s="20" t="inlineStr">
        <is>
          <t>Dry room - deck-facing glazed wall deducted in full (carries no wall finish)</t>
        </is>
      </c>
    </row>
    <row r="11">
      <c r="A11" s="20" t="inlineStr">
        <is>
          <t>A09</t>
        </is>
      </c>
      <c r="B11" s="20" t="inlineStr">
        <is>
          <t>Bathroom</t>
        </is>
      </c>
      <c r="C11" s="20" t="inlineStr">
        <is>
          <t>wet</t>
        </is>
      </c>
      <c r="D11" s="21" t="n">
        <v>13.83</v>
      </c>
      <c r="E11" s="20" t="n">
        <v>4464</v>
      </c>
      <c r="F11" s="20" t="n">
        <v>3098</v>
      </c>
      <c r="G11" s="21" t="n">
        <v>13.83</v>
      </c>
      <c r="H11" s="21" t="n">
        <v>15.12</v>
      </c>
      <c r="I11" s="20" t="n">
        <v>2594</v>
      </c>
      <c r="J11" s="21" t="n">
        <v>39.23</v>
      </c>
      <c r="K11" s="21" t="n"/>
      <c r="L11" s="21" t="n">
        <v>2.89</v>
      </c>
      <c r="M11" s="21" t="n">
        <v>36.34</v>
      </c>
      <c r="N11" s="21" t="n">
        <v>13.83</v>
      </c>
      <c r="O11" s="20" t="inlineStr">
        <is>
          <t>Bathroom - M-04 to all walls per legend 'BATHROOM WALL &amp; FLOOR'</t>
        </is>
      </c>
    </row>
    <row r="12">
      <c r="A12" s="8" t="inlineStr">
        <is>
          <t>A09</t>
        </is>
      </c>
      <c r="B12" s="8" t="inlineStr">
        <is>
          <t>MEP Room</t>
        </is>
      </c>
      <c r="C12" s="8" t="inlineStr">
        <is>
          <t>service</t>
        </is>
      </c>
      <c r="D12" s="17" t="n">
        <v>3.14</v>
      </c>
      <c r="E12" s="8" t="n">
        <v>1772</v>
      </c>
      <c r="F12" s="8" t="n">
        <v>1772</v>
      </c>
      <c r="G12" s="17" t="n">
        <v>3.14</v>
      </c>
      <c r="H12" s="17" t="n">
        <v>7.09</v>
      </c>
      <c r="I12" s="8" t="n">
        <v>2489</v>
      </c>
      <c r="J12" s="17" t="n">
        <v>17.64</v>
      </c>
      <c r="K12" s="17" t="n"/>
      <c r="L12" s="17" t="n">
        <v>1.89</v>
      </c>
      <c r="M12" s="17" t="n">
        <v>15.75</v>
      </c>
      <c r="N12" s="17" t="n">
        <v>3.14</v>
      </c>
      <c r="O12" s="8" t="inlineStr">
        <is>
          <t>MEP / service room - plan assumed square (no dimensioned elevation issued)</t>
        </is>
      </c>
    </row>
    <row r="13">
      <c r="A13" s="8" t="inlineStr">
        <is>
          <t>A09</t>
        </is>
      </c>
      <c r="B13" s="8" t="inlineStr">
        <is>
          <t>Deck</t>
        </is>
      </c>
      <c r="C13" s="8" t="inlineStr">
        <is>
          <t>external</t>
        </is>
      </c>
      <c r="D13" s="17" t="n">
        <v>12.26</v>
      </c>
      <c r="E13" s="8" t="n"/>
      <c r="F13" s="8" t="n"/>
      <c r="G13" s="17" t="n"/>
      <c r="H13" s="17" t="n"/>
      <c r="I13" s="8" t="n"/>
      <c r="J13" s="17" t="n"/>
      <c r="K13" s="17" t="n"/>
      <c r="L13" s="17" t="n"/>
      <c r="M13" s="17" t="n"/>
      <c r="N13" s="17" t="n"/>
      <c r="O13" s="8" t="inlineStr">
        <is>
          <t>Deck / external - floor finish only, no wall or ceiling</t>
        </is>
      </c>
    </row>
    <row r="14">
      <c r="A14" s="8" t="inlineStr">
        <is>
          <t>A09</t>
        </is>
      </c>
      <c r="B14" s="8" t="inlineStr">
        <is>
          <t>Pool</t>
        </is>
      </c>
      <c r="C14" s="8" t="inlineStr">
        <is>
          <t>water</t>
        </is>
      </c>
      <c r="D14" s="17" t="n">
        <v>15.02</v>
      </c>
      <c r="E14" s="8" t="n"/>
      <c r="F14" s="8" t="n"/>
      <c r="G14" s="17" t="n"/>
      <c r="H14" s="17" t="n"/>
      <c r="I14" s="8" t="n"/>
      <c r="J14" s="17" t="n"/>
      <c r="K14" s="17" t="n"/>
      <c r="L14" s="17" t="n"/>
      <c r="M14" s="17" t="n"/>
      <c r="N14" s="17" t="n"/>
      <c r="O14" s="8" t="inlineStr">
        <is>
          <t>Pool water area - no finish quantities taken (pool finish NOT specified)</t>
        </is>
      </c>
    </row>
    <row r="15">
      <c r="A15" s="20" t="inlineStr">
        <is>
          <t>A10</t>
        </is>
      </c>
      <c r="B15" s="20" t="inlineStr">
        <is>
          <t>Living / Dining</t>
        </is>
      </c>
      <c r="C15" s="20" t="inlineStr">
        <is>
          <t>dry</t>
        </is>
      </c>
      <c r="D15" s="21" t="n">
        <v>29.59</v>
      </c>
      <c r="E15" s="20" t="n">
        <v>6782</v>
      </c>
      <c r="F15" s="20" t="n">
        <v>4363</v>
      </c>
      <c r="G15" s="21" t="n">
        <v>29.59</v>
      </c>
      <c r="H15" s="21" t="n">
        <v>22.29</v>
      </c>
      <c r="I15" s="20" t="n">
        <v>2718</v>
      </c>
      <c r="J15" s="21" t="n">
        <v>60.58</v>
      </c>
      <c r="K15" s="21" t="n">
        <v>11.06</v>
      </c>
      <c r="L15" s="21" t="n">
        <v>3.78</v>
      </c>
      <c r="M15" s="21" t="n">
        <v>45.74</v>
      </c>
      <c r="N15" s="21" t="n">
        <v>29.59</v>
      </c>
      <c r="O15" s="20" t="inlineStr">
        <is>
          <t>Dry room - deck-facing glazed wall deducted in full (carries no wall finish)</t>
        </is>
      </c>
    </row>
    <row r="16">
      <c r="A16" s="20" t="inlineStr">
        <is>
          <t>A10</t>
        </is>
      </c>
      <c r="B16" s="20" t="inlineStr">
        <is>
          <t>Bedroom 1</t>
        </is>
      </c>
      <c r="C16" s="20" t="inlineStr">
        <is>
          <t>dry</t>
        </is>
      </c>
      <c r="D16" s="21" t="n">
        <v>20.28</v>
      </c>
      <c r="E16" s="20" t="n">
        <v>4071</v>
      </c>
      <c r="F16" s="20" t="n">
        <v>4982</v>
      </c>
      <c r="G16" s="21" t="n">
        <v>20.28</v>
      </c>
      <c r="H16" s="21" t="n">
        <v>18.11</v>
      </c>
      <c r="I16" s="20" t="n">
        <v>2718</v>
      </c>
      <c r="J16" s="21" t="n">
        <v>49.21</v>
      </c>
      <c r="K16" s="21" t="n">
        <v>11.06</v>
      </c>
      <c r="L16" s="21" t="n">
        <v>1.89</v>
      </c>
      <c r="M16" s="21" t="n">
        <v>36.26</v>
      </c>
      <c r="N16" s="21" t="n">
        <v>20.28</v>
      </c>
      <c r="O16" s="20" t="inlineStr">
        <is>
          <t>Dry room - deck-facing glazed wall deducted in full (carries no wall finish)</t>
        </is>
      </c>
    </row>
    <row r="17">
      <c r="A17" s="20" t="inlineStr">
        <is>
          <t>A10</t>
        </is>
      </c>
      <c r="B17" s="20" t="inlineStr">
        <is>
          <t>Bedroom 2</t>
        </is>
      </c>
      <c r="C17" s="20" t="inlineStr">
        <is>
          <t>dry</t>
        </is>
      </c>
      <c r="D17" s="21" t="n">
        <v>20.28</v>
      </c>
      <c r="E17" s="20" t="n">
        <v>4071</v>
      </c>
      <c r="F17" s="20" t="n">
        <v>4982</v>
      </c>
      <c r="G17" s="21" t="n">
        <v>20.28</v>
      </c>
      <c r="H17" s="21" t="n">
        <v>18.11</v>
      </c>
      <c r="I17" s="20" t="n">
        <v>2718</v>
      </c>
      <c r="J17" s="21" t="n">
        <v>49.21</v>
      </c>
      <c r="K17" s="21" t="n">
        <v>11.06</v>
      </c>
      <c r="L17" s="21" t="n">
        <v>1.89</v>
      </c>
      <c r="M17" s="21" t="n">
        <v>36.26</v>
      </c>
      <c r="N17" s="21" t="n">
        <v>20.28</v>
      </c>
      <c r="O17" s="20" t="inlineStr">
        <is>
          <t>Dry room - deck-facing glazed wall deducted in full (carries no wall finish)</t>
        </is>
      </c>
    </row>
    <row r="18">
      <c r="A18" s="20" t="inlineStr">
        <is>
          <t>A10</t>
        </is>
      </c>
      <c r="B18" s="20" t="inlineStr">
        <is>
          <t>Bathroom 1</t>
        </is>
      </c>
      <c r="C18" s="20" t="inlineStr">
        <is>
          <t>wet</t>
        </is>
      </c>
      <c r="D18" s="21" t="n">
        <v>13.67</v>
      </c>
      <c r="E18" s="20" t="n">
        <v>4500</v>
      </c>
      <c r="F18" s="20" t="n">
        <v>3038</v>
      </c>
      <c r="G18" s="21" t="n">
        <v>13.67</v>
      </c>
      <c r="H18" s="21" t="n">
        <v>15.08</v>
      </c>
      <c r="I18" s="20" t="n">
        <v>2847</v>
      </c>
      <c r="J18" s="21" t="n">
        <v>42.92</v>
      </c>
      <c r="K18" s="21" t="n"/>
      <c r="L18" s="21" t="n">
        <v>2.89</v>
      </c>
      <c r="M18" s="21" t="n">
        <v>40.03</v>
      </c>
      <c r="N18" s="21" t="n">
        <v>13.67</v>
      </c>
      <c r="O18" s="20" t="inlineStr">
        <is>
          <t>Bathroom - M-04 to all walls per legend 'BATHROOM WALL &amp; FLOOR'</t>
        </is>
      </c>
    </row>
    <row r="19">
      <c r="A19" s="20" t="inlineStr">
        <is>
          <t>A10</t>
        </is>
      </c>
      <c r="B19" s="20" t="inlineStr">
        <is>
          <t>Bathroom 2</t>
        </is>
      </c>
      <c r="C19" s="20" t="inlineStr">
        <is>
          <t>wet</t>
        </is>
      </c>
      <c r="D19" s="21" t="n">
        <v>13.67</v>
      </c>
      <c r="E19" s="20" t="n">
        <v>4500</v>
      </c>
      <c r="F19" s="20" t="n">
        <v>3038</v>
      </c>
      <c r="G19" s="21" t="n">
        <v>13.67</v>
      </c>
      <c r="H19" s="21" t="n">
        <v>15.08</v>
      </c>
      <c r="I19" s="20" t="n">
        <v>2847</v>
      </c>
      <c r="J19" s="21" t="n">
        <v>42.92</v>
      </c>
      <c r="K19" s="21" t="n"/>
      <c r="L19" s="21" t="n">
        <v>2.89</v>
      </c>
      <c r="M19" s="21" t="n">
        <v>40.03</v>
      </c>
      <c r="N19" s="21" t="n">
        <v>13.67</v>
      </c>
      <c r="O19" s="20" t="inlineStr">
        <is>
          <t>Bathroom - M-04 to all walls per legend 'BATHROOM WALL &amp; FLOOR'</t>
        </is>
      </c>
    </row>
    <row r="20">
      <c r="A20" s="20" t="inlineStr">
        <is>
          <t>A10</t>
        </is>
      </c>
      <c r="B20" s="20" t="inlineStr">
        <is>
          <t>Maid Room</t>
        </is>
      </c>
      <c r="C20" s="20" t="inlineStr">
        <is>
          <t>dry</t>
        </is>
      </c>
      <c r="D20" s="21" t="n">
        <v>7.26</v>
      </c>
      <c r="E20" s="20" t="n">
        <v>2744</v>
      </c>
      <c r="F20" s="20" t="n">
        <v>2646</v>
      </c>
      <c r="G20" s="21" t="n">
        <v>7.26</v>
      </c>
      <c r="H20" s="21" t="n">
        <v>10.78</v>
      </c>
      <c r="I20" s="20" t="n">
        <v>3000</v>
      </c>
      <c r="J20" s="21" t="n">
        <v>32.34</v>
      </c>
      <c r="K20" s="21" t="n"/>
      <c r="L20" s="21" t="n">
        <v>2.89</v>
      </c>
      <c r="M20" s="21" t="n">
        <v>29.45</v>
      </c>
      <c r="N20" s="21" t="n">
        <v>7.26</v>
      </c>
      <c r="O20" s="20" t="inlineStr">
        <is>
          <t>Dry room - deck-facing glazed wall deducted in full (carries no wall finish)</t>
        </is>
      </c>
    </row>
    <row r="21">
      <c r="A21" s="20" t="inlineStr">
        <is>
          <t>A10</t>
        </is>
      </c>
      <c r="B21" s="20" t="inlineStr">
        <is>
          <t>Maid Toilet</t>
        </is>
      </c>
      <c r="C21" s="20" t="inlineStr">
        <is>
          <t>wet</t>
        </is>
      </c>
      <c r="D21" s="21" t="n">
        <v>3.17</v>
      </c>
      <c r="E21" s="20" t="n">
        <v>2646</v>
      </c>
      <c r="F21" s="20" t="n">
        <v>1198</v>
      </c>
      <c r="G21" s="21" t="n">
        <v>3.17</v>
      </c>
      <c r="H21" s="21" t="n">
        <v>7.69</v>
      </c>
      <c r="I21" s="20" t="n">
        <v>3000</v>
      </c>
      <c r="J21" s="21" t="n">
        <v>23.06</v>
      </c>
      <c r="K21" s="21" t="n"/>
      <c r="L21" s="21" t="n">
        <v>1.89</v>
      </c>
      <c r="M21" s="21" t="n">
        <v>21.17</v>
      </c>
      <c r="N21" s="21" t="n">
        <v>3.17</v>
      </c>
      <c r="O21" s="20" t="inlineStr">
        <is>
          <t>Bathroom - M-04 to all walls per legend 'BATHROOM WALL &amp; FLOOR'</t>
        </is>
      </c>
    </row>
    <row r="22">
      <c r="A22" s="8" t="inlineStr">
        <is>
          <t>A10</t>
        </is>
      </c>
      <c r="B22" s="8" t="inlineStr">
        <is>
          <t>MEP Room</t>
        </is>
      </c>
      <c r="C22" s="8" t="inlineStr">
        <is>
          <t>service</t>
        </is>
      </c>
      <c r="D22" s="17" t="n">
        <v>3.14</v>
      </c>
      <c r="E22" s="8" t="n">
        <v>1772</v>
      </c>
      <c r="F22" s="8" t="n">
        <v>1772</v>
      </c>
      <c r="G22" s="17" t="n">
        <v>3.14</v>
      </c>
      <c r="H22" s="17" t="n">
        <v>7.09</v>
      </c>
      <c r="I22" s="8" t="n">
        <v>2718</v>
      </c>
      <c r="J22" s="17" t="n">
        <v>19.27</v>
      </c>
      <c r="K22" s="17" t="n"/>
      <c r="L22" s="17" t="n">
        <v>1.89</v>
      </c>
      <c r="M22" s="17" t="n">
        <v>17.38</v>
      </c>
      <c r="N22" s="17" t="n">
        <v>3.14</v>
      </c>
      <c r="O22" s="8" t="inlineStr">
        <is>
          <t>MEP / service room - plan assumed square (no dimensioned elevation issued)</t>
        </is>
      </c>
    </row>
    <row r="23">
      <c r="A23" s="8" t="inlineStr">
        <is>
          <t>A10</t>
        </is>
      </c>
      <c r="B23" s="8" t="inlineStr">
        <is>
          <t>Deck / Pool area</t>
        </is>
      </c>
      <c r="C23" s="8" t="inlineStr">
        <is>
          <t>external</t>
        </is>
      </c>
      <c r="D23" s="17" t="n">
        <v>38.2</v>
      </c>
      <c r="E23" s="8" t="n"/>
      <c r="F23" s="8" t="n"/>
      <c r="G23" s="17" t="n"/>
      <c r="H23" s="17" t="n"/>
      <c r="I23" s="8" t="n"/>
      <c r="J23" s="17" t="n"/>
      <c r="K23" s="17" t="n"/>
      <c r="L23" s="17" t="n"/>
      <c r="M23" s="17" t="n"/>
      <c r="N23" s="17" t="n"/>
      <c r="O23" s="8" t="inlineStr">
        <is>
          <t>Deck / external - floor finish only, no wall or ceiling</t>
        </is>
      </c>
    </row>
    <row r="24">
      <c r="A24" s="20" t="inlineStr">
        <is>
          <t>A11</t>
        </is>
      </c>
      <c r="B24" s="20" t="inlineStr">
        <is>
          <t>Living / Dining</t>
        </is>
      </c>
      <c r="C24" s="20" t="inlineStr">
        <is>
          <t>dry</t>
        </is>
      </c>
      <c r="D24" s="21" t="n">
        <v>28.87</v>
      </c>
      <c r="E24" s="20" t="n">
        <v>6763</v>
      </c>
      <c r="F24" s="20" t="n">
        <v>4269</v>
      </c>
      <c r="G24" s="21" t="n">
        <v>28.87</v>
      </c>
      <c r="H24" s="21" t="n">
        <v>22.06</v>
      </c>
      <c r="I24" s="20" t="n">
        <v>2525</v>
      </c>
      <c r="J24" s="21" t="n">
        <v>55.71</v>
      </c>
      <c r="K24" s="21" t="n">
        <v>11.4</v>
      </c>
      <c r="L24" s="21" t="n">
        <v>3.78</v>
      </c>
      <c r="M24" s="21" t="n">
        <v>40.54</v>
      </c>
      <c r="N24" s="21" t="n">
        <v>28.87</v>
      </c>
      <c r="O24" s="20" t="inlineStr">
        <is>
          <t>Dry room - deck-facing glazed wall deducted in full (carries no wall finish)</t>
        </is>
      </c>
    </row>
    <row r="25">
      <c r="A25" s="20" t="inlineStr">
        <is>
          <t>A11</t>
        </is>
      </c>
      <c r="B25" s="20" t="inlineStr">
        <is>
          <t>Bedroom 1</t>
        </is>
      </c>
      <c r="C25" s="20" t="inlineStr">
        <is>
          <t>dry</t>
        </is>
      </c>
      <c r="D25" s="21" t="n">
        <v>24.67</v>
      </c>
      <c r="E25" s="20" t="n">
        <v>5451</v>
      </c>
      <c r="F25" s="20" t="n">
        <v>4526</v>
      </c>
      <c r="G25" s="21" t="n">
        <v>24.67</v>
      </c>
      <c r="H25" s="21" t="n">
        <v>19.95</v>
      </c>
      <c r="I25" s="20" t="n">
        <v>2534</v>
      </c>
      <c r="J25" s="21" t="n">
        <v>50.56</v>
      </c>
      <c r="K25" s="21" t="n">
        <v>11.44</v>
      </c>
      <c r="L25" s="21" t="n">
        <v>1.89</v>
      </c>
      <c r="M25" s="21" t="n">
        <v>37.24</v>
      </c>
      <c r="N25" s="21" t="n">
        <v>24.67</v>
      </c>
      <c r="O25" s="20" t="inlineStr">
        <is>
          <t>Dry room - deck-facing glazed wall deducted in full (carries no wall finish)</t>
        </is>
      </c>
    </row>
    <row r="26">
      <c r="A26" s="20" t="inlineStr">
        <is>
          <t>A11</t>
        </is>
      </c>
      <c r="B26" s="20" t="inlineStr">
        <is>
          <t>Bedroom 2</t>
        </is>
      </c>
      <c r="C26" s="20" t="inlineStr">
        <is>
          <t>dry</t>
        </is>
      </c>
      <c r="D26" s="21" t="n">
        <v>24.67</v>
      </c>
      <c r="E26" s="20" t="n">
        <v>5451</v>
      </c>
      <c r="F26" s="20" t="n">
        <v>4526</v>
      </c>
      <c r="G26" s="21" t="n">
        <v>24.67</v>
      </c>
      <c r="H26" s="21" t="n">
        <v>19.95</v>
      </c>
      <c r="I26" s="20" t="n">
        <v>2534</v>
      </c>
      <c r="J26" s="21" t="n">
        <v>50.56</v>
      </c>
      <c r="K26" s="21" t="n">
        <v>11.44</v>
      </c>
      <c r="L26" s="21" t="n">
        <v>1.89</v>
      </c>
      <c r="M26" s="21" t="n">
        <v>37.24</v>
      </c>
      <c r="N26" s="21" t="n">
        <v>24.67</v>
      </c>
      <c r="O26" s="20" t="inlineStr">
        <is>
          <t>Dry room - deck-facing glazed wall deducted in full (carries no wall finish)</t>
        </is>
      </c>
    </row>
    <row r="27">
      <c r="A27" s="20" t="inlineStr">
        <is>
          <t>A11</t>
        </is>
      </c>
      <c r="B27" s="20" t="inlineStr">
        <is>
          <t>Bathroom 1</t>
        </is>
      </c>
      <c r="C27" s="20" t="inlineStr">
        <is>
          <t>wet</t>
        </is>
      </c>
      <c r="D27" s="21" t="n">
        <v>13.56</v>
      </c>
      <c r="E27" s="20" t="n">
        <v>5493</v>
      </c>
      <c r="F27" s="20" t="n">
        <v>2469</v>
      </c>
      <c r="G27" s="21" t="n">
        <v>13.56</v>
      </c>
      <c r="H27" s="21" t="n">
        <v>15.92</v>
      </c>
      <c r="I27" s="20" t="n">
        <v>3049</v>
      </c>
      <c r="J27" s="21" t="n">
        <v>48.55</v>
      </c>
      <c r="K27" s="21" t="n"/>
      <c r="L27" s="21" t="n">
        <v>2.89</v>
      </c>
      <c r="M27" s="21" t="n">
        <v>45.66</v>
      </c>
      <c r="N27" s="21" t="n">
        <v>13.56</v>
      </c>
      <c r="O27" s="20" t="inlineStr">
        <is>
          <t>Bathroom - M-04 to all walls per legend 'BATHROOM WALL &amp; FLOOR'</t>
        </is>
      </c>
    </row>
    <row r="28">
      <c r="A28" s="20" t="inlineStr">
        <is>
          <t>A11</t>
        </is>
      </c>
      <c r="B28" s="20" t="inlineStr">
        <is>
          <t>Bathroom 2</t>
        </is>
      </c>
      <c r="C28" s="20" t="inlineStr">
        <is>
          <t>wet</t>
        </is>
      </c>
      <c r="D28" s="21" t="n">
        <v>13.56</v>
      </c>
      <c r="E28" s="20" t="n">
        <v>5493</v>
      </c>
      <c r="F28" s="20" t="n">
        <v>2469</v>
      </c>
      <c r="G28" s="21" t="n">
        <v>13.56</v>
      </c>
      <c r="H28" s="21" t="n">
        <v>15.92</v>
      </c>
      <c r="I28" s="20" t="n">
        <v>3049</v>
      </c>
      <c r="J28" s="21" t="n">
        <v>48.55</v>
      </c>
      <c r="K28" s="21" t="n"/>
      <c r="L28" s="21" t="n">
        <v>2.89</v>
      </c>
      <c r="M28" s="21" t="n">
        <v>45.66</v>
      </c>
      <c r="N28" s="21" t="n">
        <v>13.56</v>
      </c>
      <c r="O28" s="20" t="inlineStr">
        <is>
          <t>Bathroom - M-04 to all walls per legend 'BATHROOM WALL &amp; FLOOR'</t>
        </is>
      </c>
    </row>
    <row r="29">
      <c r="A29" s="20" t="inlineStr">
        <is>
          <t>A11</t>
        </is>
      </c>
      <c r="B29" s="20" t="inlineStr">
        <is>
          <t>Maid Room</t>
        </is>
      </c>
      <c r="C29" s="20" t="inlineStr">
        <is>
          <t>dry</t>
        </is>
      </c>
      <c r="D29" s="21" t="n">
        <v>7.22</v>
      </c>
      <c r="E29" s="20" t="n">
        <v>3000</v>
      </c>
      <c r="F29" s="20" t="n">
        <v>2407</v>
      </c>
      <c r="G29" s="21" t="n">
        <v>7.22</v>
      </c>
      <c r="H29" s="21" t="n">
        <v>10.81</v>
      </c>
      <c r="I29" s="20" t="n">
        <v>3000</v>
      </c>
      <c r="J29" s="21" t="n">
        <v>32.44</v>
      </c>
      <c r="K29" s="21" t="n"/>
      <c r="L29" s="21" t="n">
        <v>2.89</v>
      </c>
      <c r="M29" s="21" t="n">
        <v>29.55</v>
      </c>
      <c r="N29" s="21" t="n">
        <v>7.22</v>
      </c>
      <c r="O29" s="20" t="inlineStr">
        <is>
          <t>Dry room - deck-facing glazed wall deducted in full (carries no wall finish)</t>
        </is>
      </c>
    </row>
    <row r="30">
      <c r="A30" s="20" t="inlineStr">
        <is>
          <t>A11</t>
        </is>
      </c>
      <c r="B30" s="20" t="inlineStr">
        <is>
          <t>Maid Bathroom</t>
        </is>
      </c>
      <c r="C30" s="20" t="inlineStr">
        <is>
          <t>wet</t>
        </is>
      </c>
      <c r="D30" s="21" t="n">
        <v>3.16</v>
      </c>
      <c r="E30" s="20" t="n">
        <v>2592</v>
      </c>
      <c r="F30" s="20" t="n">
        <v>1219</v>
      </c>
      <c r="G30" s="21" t="n">
        <v>3.16</v>
      </c>
      <c r="H30" s="21" t="n">
        <v>7.62</v>
      </c>
      <c r="I30" s="20" t="n">
        <v>3000</v>
      </c>
      <c r="J30" s="21" t="n">
        <v>22.87</v>
      </c>
      <c r="K30" s="21" t="n"/>
      <c r="L30" s="21" t="n">
        <v>1.89</v>
      </c>
      <c r="M30" s="21" t="n">
        <v>20.98</v>
      </c>
      <c r="N30" s="21" t="n">
        <v>3.16</v>
      </c>
      <c r="O30" s="20" t="inlineStr">
        <is>
          <t>Bathroom - M-04 to all walls per legend 'BATHROOM WALL &amp; FLOOR'</t>
        </is>
      </c>
    </row>
    <row r="31">
      <c r="A31" s="8" t="inlineStr">
        <is>
          <t>A11</t>
        </is>
      </c>
      <c r="B31" s="8" t="inlineStr">
        <is>
          <t>Service Room</t>
        </is>
      </c>
      <c r="C31" s="8" t="inlineStr">
        <is>
          <t>service</t>
        </is>
      </c>
      <c r="D31" s="17" t="n">
        <v>5.68</v>
      </c>
      <c r="E31" s="8" t="n">
        <v>2383</v>
      </c>
      <c r="F31" s="8" t="n">
        <v>2384</v>
      </c>
      <c r="G31" s="17" t="n">
        <v>5.68</v>
      </c>
      <c r="H31" s="17" t="n">
        <v>9.529999999999999</v>
      </c>
      <c r="I31" s="8" t="n">
        <v>2525</v>
      </c>
      <c r="J31" s="17" t="n">
        <v>24.07</v>
      </c>
      <c r="K31" s="17" t="n"/>
      <c r="L31" s="17" t="n">
        <v>1.89</v>
      </c>
      <c r="M31" s="17" t="n">
        <v>22.18</v>
      </c>
      <c r="N31" s="17" t="n">
        <v>5.68</v>
      </c>
      <c r="O31" s="8" t="inlineStr">
        <is>
          <t>MEP / service room - plan assumed square (no dimensioned elevation issued)</t>
        </is>
      </c>
    </row>
    <row r="32">
      <c r="A32" s="8" t="inlineStr">
        <is>
          <t>A11</t>
        </is>
      </c>
      <c r="B32" s="73" t="n"/>
      <c r="C32" s="73" t="n"/>
      <c r="D32" s="73" t="n"/>
      <c r="E32" s="73" t="n"/>
      <c r="F32" s="73" t="n"/>
      <c r="G32" s="73" t="n"/>
      <c r="H32" s="73" t="n"/>
      <c r="I32" s="73" t="n"/>
      <c r="J32" s="73" t="n"/>
      <c r="K32" s="73" t="n"/>
      <c r="L32" s="73" t="n"/>
      <c r="M32" s="73" t="n"/>
      <c r="N32" s="73" t="n"/>
      <c r="O32" s="74" t="n"/>
    </row>
    <row r="33">
      <c r="A33" s="8" t="inlineStr">
        <is>
          <t>A11</t>
        </is>
      </c>
      <c r="B33" s="73" t="n"/>
      <c r="C33" s="73" t="n"/>
      <c r="D33" s="73" t="n"/>
      <c r="E33" s="73" t="n"/>
      <c r="F33" s="73" t="n"/>
      <c r="G33" s="73" t="n"/>
      <c r="H33" s="73" t="n"/>
      <c r="I33" s="73" t="n"/>
      <c r="J33" s="73" t="n"/>
      <c r="K33" s="73" t="n"/>
      <c r="L33" s="73" t="n"/>
      <c r="M33" s="73" t="n"/>
      <c r="N33" s="73" t="n"/>
      <c r="O33" s="74" t="n"/>
    </row>
    <row r="34">
      <c r="A34" s="20" t="inlineStr">
        <is>
          <t>A12</t>
        </is>
      </c>
      <c r="B34" s="73" t="n"/>
      <c r="C34" s="73" t="n"/>
      <c r="D34" s="73" t="n"/>
      <c r="E34" s="73" t="n"/>
      <c r="F34" s="73" t="n"/>
      <c r="G34" s="73" t="n"/>
      <c r="H34" s="73" t="n"/>
      <c r="I34" s="73" t="n"/>
      <c r="J34" s="73" t="n"/>
      <c r="K34" s="73" t="n"/>
      <c r="L34" s="73" t="n"/>
      <c r="M34" s="73" t="n"/>
      <c r="N34" s="73" t="n"/>
      <c r="O34" s="74" t="n"/>
    </row>
    <row r="35">
      <c r="A35" s="20" t="inlineStr">
        <is>
          <t>A12</t>
        </is>
      </c>
      <c r="B35" s="73" t="n"/>
      <c r="C35" s="73" t="n"/>
      <c r="D35" s="73" t="n"/>
      <c r="E35" s="73" t="n"/>
      <c r="F35" s="73" t="n"/>
      <c r="G35" s="73" t="n"/>
      <c r="H35" s="73" t="n"/>
      <c r="I35" s="73" t="n"/>
      <c r="J35" s="73" t="n"/>
      <c r="K35" s="73" t="n"/>
      <c r="L35" s="73" t="n"/>
      <c r="M35" s="73" t="n"/>
      <c r="N35" s="73" t="n"/>
      <c r="O35" s="74" t="n"/>
    </row>
    <row r="36">
      <c r="A36" s="8" t="inlineStr">
        <is>
          <t>A12</t>
        </is>
      </c>
      <c r="B36" s="73" t="n"/>
      <c r="C36" s="73" t="n"/>
      <c r="D36" s="73" t="n"/>
      <c r="E36" s="73" t="n"/>
      <c r="F36" s="73" t="n"/>
      <c r="G36" s="73" t="n"/>
      <c r="H36" s="73" t="n"/>
      <c r="I36" s="73" t="n"/>
      <c r="J36" s="73" t="n"/>
      <c r="K36" s="73" t="n"/>
      <c r="L36" s="73" t="n"/>
      <c r="M36" s="73" t="n"/>
      <c r="N36" s="73" t="n"/>
      <c r="O36" s="74" t="n"/>
    </row>
    <row r="37">
      <c r="A37" s="8" t="inlineStr">
        <is>
          <t>A12</t>
        </is>
      </c>
      <c r="B37" s="73" t="n"/>
      <c r="C37" s="73" t="n"/>
      <c r="D37" s="73" t="n"/>
      <c r="E37" s="73" t="n"/>
      <c r="F37" s="73" t="n"/>
      <c r="G37" s="73" t="n"/>
      <c r="H37" s="73" t="n"/>
      <c r="I37" s="73" t="n"/>
      <c r="J37" s="73" t="n"/>
      <c r="K37" s="73" t="n"/>
      <c r="L37" s="73" t="n"/>
      <c r="M37" s="73" t="n"/>
      <c r="N37" s="73" t="n"/>
      <c r="O37" s="74" t="n"/>
    </row>
    <row r="38">
      <c r="A38" s="8" t="inlineStr">
        <is>
          <t>A12</t>
        </is>
      </c>
      <c r="B38" s="73" t="n"/>
      <c r="C38" s="73" t="n"/>
      <c r="D38" s="73" t="n"/>
      <c r="E38" s="73" t="n"/>
      <c r="F38" s="73" t="n"/>
      <c r="G38" s="73" t="n"/>
      <c r="H38" s="73" t="n"/>
      <c r="I38" s="73" t="n"/>
      <c r="J38" s="73" t="n"/>
      <c r="K38" s="73" t="n"/>
      <c r="L38" s="73" t="n"/>
      <c r="M38" s="73" t="n"/>
      <c r="N38" s="73" t="n"/>
      <c r="O38" s="74" t="n"/>
    </row>
    <row r="40">
      <c r="A40" s="22" t="inlineStr">
        <is>
          <t>HOW THIS TABLE WAS BUILT</t>
        </is>
      </c>
    </row>
    <row r="41">
      <c r="A41" s="15" t="inlineStr">
        <is>
          <t>1. Floor area is the consultant's own figure, read from the room tag on each ID.01.01 Floor Plan. It is not re-measured.</t>
        </is>
      </c>
    </row>
    <row r="42">
      <c r="A42" s="15" t="inlineStr">
        <is>
          <t>2. Wall width is measured from the overall dimension string on the 1:25 interior elevations (ID.IE.xx). Where E1 and E3 (opposite walls) both carry the same overall dimension, that value is used.</t>
        </is>
      </c>
    </row>
    <row r="43">
      <c r="A43" s="15" t="inlineStr">
        <is>
          <t>3. Depth is derived as floor area / wall width. The 'Check' column (W x D) therefore reconciles to the stated area exactly, by construction.</t>
        </is>
      </c>
    </row>
    <row r="44">
      <c r="A44" s="15" t="inlineStr">
        <is>
          <t>4. Ceiling height is the FINISHED CEILING LINE dimension on the same 1:25 elevations.</t>
        </is>
      </c>
    </row>
    <row r="45">
      <c r="A45" s="15" t="inlineStr">
        <is>
          <t>5. Gross wall = perimeter x ceiling height. From it is deducted (a) the full deck-facing glazed wall in every bedroom and living room, which carries no wall finish, and (b) door and window openings at 1.89 m2 and 1.00 m2 each.</t>
        </is>
      </c>
    </row>
    <row r="46">
      <c r="A46" s="15" t="inlineStr">
        <is>
          <t>6. Door and window deductions are NOMINAL. No door or window schedule was issued (see RFI-02 and RFI-03), so 900 x 2100 doors and 1.00 m2 bathroom windows have been assumed.</t>
        </is>
      </c>
    </row>
    <row r="48" ht="3" customHeight="1">
      <c r="A48" s="68" t="n"/>
      <c r="B48" s="68" t="n"/>
      <c r="C48" s="68" t="n"/>
      <c r="D48" s="68" t="n"/>
      <c r="E48" s="68" t="n"/>
      <c r="F48" s="68" t="n"/>
      <c r="G48" s="68" t="n"/>
      <c r="H48" s="68" t="n"/>
      <c r="I48" s="68" t="n"/>
      <c r="J48" s="68" t="n"/>
      <c r="K48" s="68" t="n"/>
      <c r="L48" s="68" t="n"/>
      <c r="M48" s="68" t="n"/>
      <c r="N48" s="68" t="n"/>
      <c r="O48" s="68" t="n"/>
    </row>
    <row r="49" ht="18" customHeight="1">
      <c r="A49" s="70" t="inlineStr">
        <is>
          <t xml:space="preserve">  TERRABUILD GLOBAL    |    sales@terrabuildglobal.com    |    terrabuildglobal.com</t>
        </is>
      </c>
      <c r="H49" s="71" t="inlineStr">
        <is>
          <t xml:space="preserve">WhatsApp / WeChat +86 188 2649 1416    |    TBG-KV2-MTO-001 Rev 01  </t>
        </is>
      </c>
    </row>
    <row r="50" ht="14" customHeight="1">
      <c r="A50" s="72" t="inlineStr">
        <is>
          <t xml:space="preserve">  Room D076, Shop 101, No. 14, Longdong Trade Street, Tianhe District, Guangzhou City, China    |    Registered in the People's Republic of China</t>
        </is>
      </c>
    </row>
  </sheetData>
  <autoFilter ref="A9:O38"/>
  <mergeCells count="17">
    <mergeCell ref="A35:O35"/>
    <mergeCell ref="A7:O7"/>
    <mergeCell ref="A38:O38"/>
    <mergeCell ref="H2:O2"/>
    <mergeCell ref="H3:O3"/>
    <mergeCell ref="A3:G3"/>
    <mergeCell ref="A36:O36"/>
    <mergeCell ref="A33:O33"/>
    <mergeCell ref="A4:G4"/>
    <mergeCell ref="H49:O49"/>
    <mergeCell ref="A37:O37"/>
    <mergeCell ref="A32:O32"/>
    <mergeCell ref="A2:G2"/>
    <mergeCell ref="H4:O4"/>
    <mergeCell ref="A34:O34"/>
    <mergeCell ref="A50:O50"/>
    <mergeCell ref="A49:G49"/>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12.xml><?xml version="1.0" encoding="utf-8"?>
<worksheet xmlns="http://schemas.openxmlformats.org/spreadsheetml/2006/main">
  <sheetPr>
    <outlinePr summaryBelow="1" summaryRight="1"/>
    <pageSetUpPr fitToPage="1"/>
  </sheetPr>
  <dimension ref="A1:O90"/>
  <sheetViews>
    <sheetView showGridLines="0" workbookViewId="0">
      <pane ySplit="9" topLeftCell="A10" activePane="bottomLeft" state="frozen"/>
      <selection pane="bottomLeft" activeCell="A1" sqref="A1"/>
    </sheetView>
  </sheetViews>
  <sheetFormatPr baseColWidth="8" defaultRowHeight="15"/>
  <cols>
    <col width="22" customWidth="1" min="1" max="1"/>
    <col width="36" customWidth="1" min="2" max="2"/>
    <col width="7" customWidth="1" min="3" max="3"/>
    <col width="8" customWidth="1" min="4" max="4"/>
    <col width="8" customWidth="1" min="5" max="5"/>
    <col width="8" customWidth="1" min="6" max="6"/>
    <col width="8" customWidth="1" min="7" max="7"/>
    <col width="9" customWidth="1" min="8" max="8"/>
    <col width="9" customWidth="1" min="9" max="9"/>
    <col width="9" customWidth="1" min="10" max="10"/>
    <col width="9" customWidth="1" min="11" max="11"/>
    <col width="11" customWidth="1" min="12" max="12"/>
    <col width="11" customWidth="1" min="13" max="13"/>
    <col width="13" customWidth="1" min="14" max="14"/>
    <col width="52" customWidth="1" min="15" max="15"/>
  </cols>
  <sheetData>
    <row r="1" ht="10" customHeight="1">
      <c r="A1" s="61" t="n"/>
      <c r="B1" s="61" t="n"/>
      <c r="C1" s="61" t="n"/>
      <c r="D1" s="61" t="n"/>
      <c r="E1" s="61" t="n"/>
      <c r="F1" s="61" t="n"/>
      <c r="G1" s="61" t="n"/>
      <c r="H1" s="61" t="n"/>
      <c r="I1" s="61" t="n"/>
      <c r="J1" s="61" t="n"/>
      <c r="K1" s="61" t="n"/>
      <c r="L1" s="61" t="n"/>
      <c r="M1" s="61" t="n"/>
      <c r="N1" s="61" t="n"/>
      <c r="O1" s="61" t="n"/>
    </row>
    <row r="2" ht="22" customHeight="1">
      <c r="A2" s="62" t="inlineStr">
        <is>
          <t xml:space="preserve">      TERRABUILD GLOBAL</t>
        </is>
      </c>
      <c r="H2" s="63" t="inlineStr">
        <is>
          <t xml:space="preserve">QUANTITIES - COUNTABLE ITEMS   </t>
        </is>
      </c>
    </row>
    <row r="3" ht="14" customHeight="1">
      <c r="A3" s="64" t="inlineStr">
        <is>
          <t xml:space="preserve">      Construction materials sourcing, supply and project procurement</t>
        </is>
      </c>
      <c r="H3" s="65" t="inlineStr">
        <is>
          <t xml:space="preserve">MFAR KUDA VILLINGILI (KV2) - NEW RESORT, KAAFU ATOLL, MALDIVES   </t>
        </is>
      </c>
    </row>
    <row r="4" ht="13" customHeight="1">
      <c r="A4" s="66" t="inlineStr">
        <is>
          <t xml:space="preserve">      Room D076, Shop 101, No. 14, Longdong Trade Street, Tianhe District, Guangzhou City, China</t>
        </is>
      </c>
      <c r="H4" s="67" t="inlineStr">
        <is>
          <t xml:space="preserve">TBG-KV2-MTO-001   |   Rev 01   |   07 September 2026   </t>
        </is>
      </c>
    </row>
    <row r="5" ht="10" customHeight="1">
      <c r="A5" s="61" t="n"/>
      <c r="B5" s="61" t="n"/>
      <c r="C5" s="61" t="n"/>
      <c r="D5" s="61" t="n"/>
      <c r="E5" s="61" t="n"/>
      <c r="F5" s="61" t="n"/>
      <c r="G5" s="61" t="n"/>
      <c r="H5" s="61" t="n"/>
      <c r="I5" s="61" t="n"/>
      <c r="J5" s="61" t="n"/>
      <c r="K5" s="61" t="n"/>
      <c r="L5" s="61" t="n"/>
      <c r="M5" s="61" t="n"/>
      <c r="N5" s="61" t="n"/>
      <c r="O5" s="61" t="n"/>
    </row>
    <row r="6" ht="4" customHeight="1">
      <c r="A6" s="68" t="n"/>
      <c r="B6" s="68" t="n"/>
      <c r="C6" s="68" t="n"/>
      <c r="D6" s="68" t="n"/>
      <c r="E6" s="68" t="n"/>
      <c r="F6" s="68" t="n"/>
      <c r="G6" s="68" t="n"/>
      <c r="H6" s="68" t="n"/>
      <c r="I6" s="68" t="n"/>
      <c r="J6" s="68" t="n"/>
      <c r="K6" s="68" t="n"/>
      <c r="L6" s="68" t="n"/>
      <c r="M6" s="68" t="n"/>
      <c r="N6" s="68" t="n"/>
      <c r="O6" s="68" t="n"/>
    </row>
    <row r="7" ht="15" customHeight="1">
      <c r="A7" s="69" t="inlineStr">
        <is>
          <t xml:space="preserve">  sales@terrabuildglobal.com    |    terrabuildglobal.com    |    WhatsApp / WeChat +86 188 2649 1416    |    Registered in the People's Republic of China</t>
        </is>
      </c>
    </row>
    <row r="8" ht="6" customHeight="1"/>
    <row r="9">
      <c r="A9" s="7" t="inlineStr">
        <is>
          <t>Group</t>
        </is>
      </c>
      <c r="B9" s="7" t="inlineStr">
        <is>
          <t>Item</t>
        </is>
      </c>
      <c r="C9" s="7" t="inlineStr">
        <is>
          <t>Unit</t>
        </is>
      </c>
      <c r="D9" s="7" t="inlineStr">
        <is>
          <t>A09</t>
        </is>
      </c>
      <c r="E9" s="7" t="inlineStr">
        <is>
          <t>A10</t>
        </is>
      </c>
      <c r="F9" s="7" t="inlineStr">
        <is>
          <t>A11</t>
        </is>
      </c>
      <c r="G9" s="7" t="inlineStr">
        <is>
          <t>A12</t>
        </is>
      </c>
      <c r="H9" s="7" t="inlineStr">
        <is>
          <t>No. of
A09</t>
        </is>
      </c>
      <c r="I9" s="7" t="inlineStr">
        <is>
          <t>No. of
A10</t>
        </is>
      </c>
      <c r="J9" s="7" t="inlineStr">
        <is>
          <t>No. of
A11</t>
        </is>
      </c>
      <c r="K9" s="7" t="inlineStr">
        <is>
          <t>No. of
A12</t>
        </is>
      </c>
      <c r="L9" s="7" t="inlineStr">
        <is>
          <t>TOTAL</t>
        </is>
      </c>
      <c r="M9" s="7" t="inlineStr">
        <is>
          <t>Unit rate</t>
        </is>
      </c>
      <c r="N9" s="7" t="inlineStr">
        <is>
          <t>Amount</t>
        </is>
      </c>
      <c r="O9" s="7" t="inlineStr">
        <is>
          <t>Counted from</t>
        </is>
      </c>
    </row>
    <row r="10">
      <c r="A10" s="20" t="inlineStr">
        <is>
          <t>Sanitary &amp; brassware</t>
        </is>
      </c>
      <c r="B10" s="20" t="inlineStr">
        <is>
          <t>Bath tub - pearl white, freestanding</t>
        </is>
      </c>
      <c r="C10" s="20" t="inlineStr">
        <is>
          <t>no</t>
        </is>
      </c>
      <c r="D10" s="20" t="n">
        <v>1</v>
      </c>
      <c r="E10" s="20" t="n">
        <v>2</v>
      </c>
      <c r="F10" s="20" t="n">
        <v>2</v>
      </c>
      <c r="G10" s="20" t="n">
        <v>1</v>
      </c>
      <c r="H10" s="9" t="n"/>
      <c r="I10" s="9" t="n"/>
      <c r="J10" s="9" t="n"/>
      <c r="K10" s="9" t="n"/>
      <c r="L10" s="31">
        <f>IF(COUNT(H2:K2)=0,"",D2*H2+E2*I2+F2*J2+G2*K2)</f>
        <v/>
      </c>
      <c r="M10" s="9" t="n"/>
      <c r="N10" s="20">
        <f>IF(OR(L2="",M2=""),"",L2*M2)</f>
        <v/>
      </c>
      <c r="O10" s="20" t="inlineStr">
        <is>
          <t>ID.01.01 plan; A09 ID.IE.02.01/.02.04; A10 ID.IE.04.02/.05.02; A11 ID.IE.04.02/.04.03; A12 ID.IE.02.01/.02.04</t>
        </is>
      </c>
    </row>
    <row r="11">
      <c r="A11" s="20" t="inlineStr">
        <is>
          <t>Sanitary &amp; brassware</t>
        </is>
      </c>
      <c r="B11" s="20" t="inlineStr">
        <is>
          <t>Freestanding bath tub faucet (floor mounted)</t>
        </is>
      </c>
      <c r="C11" s="20" t="inlineStr">
        <is>
          <t>no</t>
        </is>
      </c>
      <c r="D11" s="20" t="n">
        <v>1</v>
      </c>
      <c r="E11" s="20" t="n">
        <v>2</v>
      </c>
      <c r="F11" s="20" t="n">
        <v>2</v>
      </c>
      <c r="G11" s="20" t="n">
        <v>1</v>
      </c>
      <c r="H11" s="9" t="n"/>
      <c r="I11" s="9" t="n"/>
      <c r="J11" s="9" t="n"/>
      <c r="K11" s="9" t="n"/>
      <c r="L11" s="31">
        <f>IF(COUNT(H3:K3)=0,"",D3*H3+E3*I3+F3*J3+G3*K3)</f>
        <v/>
      </c>
      <c r="M11" s="9" t="n"/>
      <c r="N11" s="20">
        <f>IF(OR(L3="",M3=""),"",L3*M3)</f>
        <v/>
      </c>
      <c r="O11" s="20" t="inlineStr">
        <is>
          <t>A11 ID.IE.04.02/.04.03 &amp; .05.02/.05.03; A09 ID.IE.02.01; A12 ID.IE.02.01</t>
        </is>
      </c>
    </row>
    <row r="12">
      <c r="A12" s="20" t="inlineStr">
        <is>
          <t>Sanitary &amp; brassware</t>
        </is>
      </c>
      <c r="B12" s="20" t="inlineStr">
        <is>
          <t>Wall hung WC (rimless) + concealed cistern</t>
        </is>
      </c>
      <c r="C12" s="20" t="inlineStr">
        <is>
          <t>no</t>
        </is>
      </c>
      <c r="D12" s="20" t="n">
        <v>1</v>
      </c>
      <c r="E12" s="20" t="n">
        <v>2</v>
      </c>
      <c r="F12" s="20" t="n">
        <v>2</v>
      </c>
      <c r="G12" s="20" t="n">
        <v>1</v>
      </c>
      <c r="H12" s="9" t="n"/>
      <c r="I12" s="9" t="n"/>
      <c r="J12" s="9" t="n"/>
      <c r="K12" s="9" t="n"/>
      <c r="L12" s="31">
        <f>IF(COUNT(H4:K4)=0,"",D4*H4+E4*I4+F4*J4+G4*K4)</f>
        <v/>
      </c>
      <c r="M12" s="9" t="n"/>
      <c r="N12" s="20">
        <f>IF(OR(L4="",M4=""),"",L4*M4)</f>
        <v/>
      </c>
      <c r="O12" s="20" t="inlineStr">
        <is>
          <t>ID.01.01 plan; A09 ID.IE.02.02/.02.03; A10 ID.IE.04.03/.05.03; A11 ID.IE.04.01/.05.01; A12 ID.IE.02.02/.02.03</t>
        </is>
      </c>
    </row>
    <row r="13">
      <c r="A13" s="20" t="inlineStr">
        <is>
          <t>Sanitary &amp; brassware</t>
        </is>
      </c>
      <c r="B13" s="20" t="inlineStr">
        <is>
          <t>Wall hung WC (rimless) + concealed cistern - MAID</t>
        </is>
      </c>
      <c r="C13" s="20" t="inlineStr">
        <is>
          <t>no</t>
        </is>
      </c>
      <c r="D13" s="20" t="n">
        <v>0</v>
      </c>
      <c r="E13" s="20" t="n">
        <v>1</v>
      </c>
      <c r="F13" s="20" t="n">
        <v>1</v>
      </c>
      <c r="G13" s="20" t="n">
        <v>0</v>
      </c>
      <c r="H13" s="9" t="n"/>
      <c r="I13" s="9" t="n"/>
      <c r="J13" s="9" t="n"/>
      <c r="K13" s="9" t="n"/>
      <c r="L13" s="31">
        <f>IF(COUNT(H5:K5)=0,"",D5*H5+E5*I5+F5*J5+G5*K5)</f>
        <v/>
      </c>
      <c r="M13" s="9" t="n"/>
      <c r="N13" s="20">
        <f>IF(OR(L5="",M5=""),"",L5*M5)</f>
        <v/>
      </c>
      <c r="O13" s="20" t="inlineStr">
        <is>
          <t>A10 ID.IE.07.04; A11 ID.IE.07.04</t>
        </is>
      </c>
    </row>
    <row r="14">
      <c r="A14" s="20" t="inlineStr">
        <is>
          <t>Sanitary &amp; brassware</t>
        </is>
      </c>
      <c r="B14" s="20" t="inlineStr">
        <is>
          <t>WC flush plate / flush buttons</t>
        </is>
      </c>
      <c r="C14" s="20" t="inlineStr">
        <is>
          <t>no</t>
        </is>
      </c>
      <c r="D14" s="20" t="n">
        <v>1</v>
      </c>
      <c r="E14" s="20" t="n">
        <v>3</v>
      </c>
      <c r="F14" s="20" t="n">
        <v>3</v>
      </c>
      <c r="G14" s="20" t="n">
        <v>1</v>
      </c>
      <c r="H14" s="9" t="n"/>
      <c r="I14" s="9" t="n"/>
      <c r="J14" s="9" t="n"/>
      <c r="K14" s="9" t="n"/>
      <c r="L14" s="31">
        <f>IF(COUNT(H6:K6)=0,"",D6*H6+E6*I6+F6*J6+G6*K6)</f>
        <v/>
      </c>
      <c r="M14" s="9" t="n"/>
      <c r="N14" s="20">
        <f>IF(OR(L6="",M6=""),"",L6*M6)</f>
        <v/>
      </c>
      <c r="O14" s="20" t="inlineStr">
        <is>
          <t>A10 ID.IE.05.04/.07.04; A11 ID.IE.04.01/.05.01/.07.01</t>
        </is>
      </c>
    </row>
    <row r="15">
      <c r="A15" s="20" t="inlineStr">
        <is>
          <t>Sanitary &amp; brassware</t>
        </is>
      </c>
      <c r="B15" s="20" t="inlineStr">
        <is>
          <t>Hand bidet / health faucet (shattaf)</t>
        </is>
      </c>
      <c r="C15" s="20" t="inlineStr">
        <is>
          <t>no</t>
        </is>
      </c>
      <c r="D15" s="20" t="n">
        <v>1</v>
      </c>
      <c r="E15" s="20" t="n">
        <v>3</v>
      </c>
      <c r="F15" s="20" t="n">
        <v>3</v>
      </c>
      <c r="G15" s="20" t="n">
        <v>1</v>
      </c>
      <c r="H15" s="9" t="n"/>
      <c r="I15" s="9" t="n"/>
      <c r="J15" s="9" t="n"/>
      <c r="K15" s="9" t="n"/>
      <c r="L15" s="31">
        <f>IF(COUNT(H7:K7)=0,"",D7*H7+E7*I7+F7*J7+G7*K7)</f>
        <v/>
      </c>
      <c r="M15" s="9" t="n"/>
      <c r="N15" s="20">
        <f>IF(OR(L7="",M7=""),"",L7*M7)</f>
        <v/>
      </c>
      <c r="O15" s="20" t="inlineStr">
        <is>
          <t>A09 ID.IE.02.02; A10 ID.IE.04.04/.05.04/.07.03; A11 ID.IE.04.01/.05.01/.07.01; A12 ID.IE.02.02</t>
        </is>
      </c>
    </row>
    <row r="16">
      <c r="A16" s="20" t="inlineStr">
        <is>
          <t>Sanitary &amp; brassware</t>
        </is>
      </c>
      <c r="B16" s="20" t="inlineStr">
        <is>
          <t>Tissue / toilet roll holder</t>
        </is>
      </c>
      <c r="C16" s="20" t="inlineStr">
        <is>
          <t>no</t>
        </is>
      </c>
      <c r="D16" s="20" t="n">
        <v>1</v>
      </c>
      <c r="E16" s="20" t="n">
        <v>3</v>
      </c>
      <c r="F16" s="20" t="n">
        <v>3</v>
      </c>
      <c r="G16" s="20" t="n">
        <v>1</v>
      </c>
      <c r="H16" s="9" t="n"/>
      <c r="I16" s="9" t="n"/>
      <c r="J16" s="9" t="n"/>
      <c r="K16" s="9" t="n"/>
      <c r="L16" s="31">
        <f>IF(COUNT(H8:K8)=0,"",D8*H8+E8*I8+F8*J8+G8*K8)</f>
        <v/>
      </c>
      <c r="M16" s="9" t="n"/>
      <c r="N16" s="20">
        <f>IF(OR(L8="",M8=""),"",L8*M8)</f>
        <v/>
      </c>
      <c r="O16" s="20" t="inlineStr">
        <is>
          <t>A09 ID.IE.02.02/.02.03; A10 ID.IE.04.01/.05.01/.07.01; A11 ID.IE.04.01/.07.01; A12 ID.IE.02.02/.02.03</t>
        </is>
      </c>
    </row>
    <row r="17">
      <c r="A17" s="20" t="inlineStr">
        <is>
          <t>Sanitary &amp; brassware</t>
        </is>
      </c>
      <c r="B17" s="20" t="inlineStr">
        <is>
          <t>Wash basin / lavatory - countertop</t>
        </is>
      </c>
      <c r="C17" s="20" t="inlineStr">
        <is>
          <t>no</t>
        </is>
      </c>
      <c r="D17" s="20" t="n">
        <v>1</v>
      </c>
      <c r="E17" s="20" t="n">
        <v>2</v>
      </c>
      <c r="F17" s="20" t="n">
        <v>2</v>
      </c>
      <c r="G17" s="20" t="n">
        <v>1</v>
      </c>
      <c r="H17" s="9" t="n"/>
      <c r="I17" s="9" t="n"/>
      <c r="J17" s="9" t="n"/>
      <c r="K17" s="9" t="n"/>
      <c r="L17" s="31">
        <f>IF(COUNT(H9:K9)=0,"",D9*H9+E9*I9+F9*J9+G9*K9)</f>
        <v/>
      </c>
      <c r="M17" s="9" t="n"/>
      <c r="N17" s="20">
        <f>IF(OR(L9="",M9=""),"",L9*M9)</f>
        <v/>
      </c>
      <c r="O17" s="20" t="inlineStr">
        <is>
          <t>ID.01.01 plan; A10 ID.IE.04.01/.04.02; A11 ID.IE.04.04 (vanity counter)</t>
        </is>
      </c>
    </row>
    <row r="18">
      <c r="A18" s="20" t="inlineStr">
        <is>
          <t>Sanitary &amp; brassware</t>
        </is>
      </c>
      <c r="B18" s="20" t="inlineStr">
        <is>
          <t>Wash basin / lavatory - MAID</t>
        </is>
      </c>
      <c r="C18" s="20" t="inlineStr">
        <is>
          <t>no</t>
        </is>
      </c>
      <c r="D18" s="20" t="n">
        <v>0</v>
      </c>
      <c r="E18" s="20" t="n">
        <v>1</v>
      </c>
      <c r="F18" s="20" t="n">
        <v>1</v>
      </c>
      <c r="G18" s="20" t="n">
        <v>0</v>
      </c>
      <c r="H18" s="9" t="n"/>
      <c r="I18" s="9" t="n"/>
      <c r="J18" s="9" t="n"/>
      <c r="K18" s="9" t="n"/>
      <c r="L18" s="31">
        <f>IF(COUNT(H10:K10)=0,"",D10*H10+E10*I10+F10*J10+G10*K10)</f>
        <v/>
      </c>
      <c r="M18" s="9" t="n"/>
      <c r="N18" s="20">
        <f>IF(OR(L10="",M10=""),"",L10*M10)</f>
        <v/>
      </c>
      <c r="O18" s="20" t="inlineStr">
        <is>
          <t>A10 ID.IE.07.01/.07.02; A11 ID.IE.07.02</t>
        </is>
      </c>
    </row>
    <row r="19">
      <c r="A19" s="20" t="inlineStr">
        <is>
          <t>Sanitary &amp; brassware</t>
        </is>
      </c>
      <c r="B19" s="20" t="inlineStr">
        <is>
          <t>Basin mixer tap</t>
        </is>
      </c>
      <c r="C19" s="20" t="inlineStr">
        <is>
          <t>no</t>
        </is>
      </c>
      <c r="D19" s="20" t="n">
        <v>1</v>
      </c>
      <c r="E19" s="20" t="n">
        <v>3</v>
      </c>
      <c r="F19" s="20" t="n">
        <v>3</v>
      </c>
      <c r="G19" s="20" t="n">
        <v>1</v>
      </c>
      <c r="H19" s="9" t="n"/>
      <c r="I19" s="9" t="n"/>
      <c r="J19" s="9" t="n"/>
      <c r="K19" s="9" t="n"/>
      <c r="L19" s="31">
        <f>IF(COUNT(H11:K11)=0,"",D11*H11+E11*I11+F11*J11+G11*K11)</f>
        <v/>
      </c>
      <c r="M19" s="9" t="n"/>
      <c r="N19" s="20">
        <f>IF(OR(L11="",M11=""),"",L11*M11)</f>
        <v/>
      </c>
      <c r="O19" s="20" t="inlineStr">
        <is>
          <t>Inferred from lavatory - CONFIRM with consultant</t>
        </is>
      </c>
    </row>
    <row r="20">
      <c r="A20" s="20" t="inlineStr">
        <is>
          <t>Sanitary &amp; brassware</t>
        </is>
      </c>
      <c r="B20" s="20" t="inlineStr">
        <is>
          <t>Shower head - wall mounted (overhead/rain)</t>
        </is>
      </c>
      <c r="C20" s="20" t="inlineStr">
        <is>
          <t>no</t>
        </is>
      </c>
      <c r="D20" s="20" t="n">
        <v>1</v>
      </c>
      <c r="E20" s="20" t="n">
        <v>3</v>
      </c>
      <c r="F20" s="20" t="n">
        <v>3</v>
      </c>
      <c r="G20" s="20" t="n">
        <v>1</v>
      </c>
      <c r="H20" s="9" t="n"/>
      <c r="I20" s="9" t="n"/>
      <c r="J20" s="9" t="n"/>
      <c r="K20" s="9" t="n"/>
      <c r="L20" s="31">
        <f>IF(COUNT(H12:K12)=0,"",D12*H12+E12*I12+F12*J12+G12*K12)</f>
        <v/>
      </c>
      <c r="M20" s="9" t="n"/>
      <c r="N20" s="20">
        <f>IF(OR(L12="",M12=""),"",L12*M12)</f>
        <v/>
      </c>
      <c r="O20" s="20" t="inlineStr">
        <is>
          <t>A09 ID.IE.02.02; A10 ID.IE.04.04/.05.04/.07.03; A11 ID.IE.04.01/.05.01/.07.01; A12 ID.IE.02.02</t>
        </is>
      </c>
    </row>
    <row r="21">
      <c r="A21" s="20" t="inlineStr">
        <is>
          <t>Sanitary &amp; brassware</t>
        </is>
      </c>
      <c r="B21" s="20" t="inlineStr">
        <is>
          <t>Handheld shower + slide rail</t>
        </is>
      </c>
      <c r="C21" s="20" t="inlineStr">
        <is>
          <t>no</t>
        </is>
      </c>
      <c r="D21" s="20" t="n">
        <v>1</v>
      </c>
      <c r="E21" s="20" t="n">
        <v>2</v>
      </c>
      <c r="F21" s="20" t="n">
        <v>2</v>
      </c>
      <c r="G21" s="20" t="n">
        <v>1</v>
      </c>
      <c r="H21" s="9" t="n"/>
      <c r="I21" s="9" t="n"/>
      <c r="J21" s="9" t="n"/>
      <c r="K21" s="9" t="n"/>
      <c r="L21" s="31">
        <f>IF(COUNT(H13:K13)=0,"",D13*H13+E13*I13+F13*J13+G13*K13)</f>
        <v/>
      </c>
      <c r="M21" s="9" t="n"/>
      <c r="N21" s="20">
        <f>IF(OR(L13="",M13=""),"",L13*M13)</f>
        <v/>
      </c>
      <c r="O21" s="20" t="inlineStr">
        <is>
          <t>A11 ID.IE.04.01/.05.01</t>
        </is>
      </c>
    </row>
    <row r="22">
      <c r="A22" s="20" t="inlineStr">
        <is>
          <t>Sanitary &amp; brassware</t>
        </is>
      </c>
      <c r="B22" s="20" t="inlineStr">
        <is>
          <t>Shower mixer / concealed valve</t>
        </is>
      </c>
      <c r="C22" s="20" t="inlineStr">
        <is>
          <t>no</t>
        </is>
      </c>
      <c r="D22" s="20" t="n">
        <v>1</v>
      </c>
      <c r="E22" s="20" t="n">
        <v>3</v>
      </c>
      <c r="F22" s="20" t="n">
        <v>3</v>
      </c>
      <c r="G22" s="20" t="n">
        <v>1</v>
      </c>
      <c r="H22" s="9" t="n"/>
      <c r="I22" s="9" t="n"/>
      <c r="J22" s="9" t="n"/>
      <c r="K22" s="9" t="n"/>
      <c r="L22" s="31">
        <f>IF(COUNT(H14:K14)=0,"",D14*H14+E14*I14+F14*J14+G14*K14)</f>
        <v/>
      </c>
      <c r="M22" s="9" t="n"/>
      <c r="N22" s="20">
        <f>IF(OR(L14="",M14=""),"",L14*M14)</f>
        <v/>
      </c>
      <c r="O22" s="20" t="inlineStr">
        <is>
          <t>Inferred from shower - CONFIRM with consultant</t>
        </is>
      </c>
    </row>
    <row r="23">
      <c r="A23" s="10" t="inlineStr">
        <is>
          <t>Sanitary &amp; brassware</t>
        </is>
      </c>
      <c r="B23" s="10" t="inlineStr">
        <is>
          <t>Floor drain / linear shower drain</t>
        </is>
      </c>
      <c r="C23" s="10" t="inlineStr">
        <is>
          <t>no</t>
        </is>
      </c>
      <c r="D23" s="10" t="n">
        <v>1</v>
      </c>
      <c r="E23" s="10" t="n">
        <v>3</v>
      </c>
      <c r="F23" s="10" t="n">
        <v>3</v>
      </c>
      <c r="G23" s="10" t="n">
        <v>1</v>
      </c>
      <c r="H23" s="9" t="n"/>
      <c r="I23" s="9" t="n"/>
      <c r="J23" s="9" t="n"/>
      <c r="K23" s="9" t="n"/>
      <c r="L23" s="12">
        <f>IF(COUNT(H15:K15)=0,"",D15*H15+E15*I15+F15*J15+G15*K15)</f>
        <v/>
      </c>
      <c r="M23" s="9" t="n"/>
      <c r="N23" s="10">
        <f>IF(OR(L15="",M15=""),"",L15*M15)</f>
        <v/>
      </c>
      <c r="O23" s="10" t="inlineStr">
        <is>
          <t>NOT SHOWN - required, confirm type</t>
        </is>
      </c>
    </row>
    <row r="24">
      <c r="A24" s="20" t="inlineStr">
        <is>
          <t>Sanitary &amp; brassware</t>
        </is>
      </c>
      <c r="B24" s="20" t="inlineStr">
        <is>
          <t>Vanity mirror with integrated lights</t>
        </is>
      </c>
      <c r="C24" s="20" t="inlineStr">
        <is>
          <t>no</t>
        </is>
      </c>
      <c r="D24" s="20" t="n">
        <v>1</v>
      </c>
      <c r="E24" s="20" t="n">
        <v>3</v>
      </c>
      <c r="F24" s="20" t="n">
        <v>3</v>
      </c>
      <c r="G24" s="20" t="n">
        <v>1</v>
      </c>
      <c r="H24" s="9" t="n"/>
      <c r="I24" s="9" t="n"/>
      <c r="J24" s="9" t="n"/>
      <c r="K24" s="9" t="n"/>
      <c r="L24" s="31">
        <f>IF(COUNT(H16:K16)=0,"",D16*H16+E16*I16+F16*J16+G16*K16)</f>
        <v/>
      </c>
      <c r="M24" s="9" t="n"/>
      <c r="N24" s="20">
        <f>IF(OR(L16="",M16=""),"",L16*M16)</f>
        <v/>
      </c>
      <c r="O24" s="20" t="inlineStr">
        <is>
          <t>A09 ID.IE.02.01; A10 ID.IE.04.01/.05.01/.07.01/.07.02; A11 ID.IE.04.04/.07.02; A12 ID.IE.02.01</t>
        </is>
      </c>
    </row>
    <row r="25">
      <c r="A25" s="20" t="inlineStr">
        <is>
          <t>Sanitary &amp; brassware</t>
        </is>
      </c>
      <c r="B25" s="20" t="inlineStr">
        <is>
          <t>Vanity countertop + shelf</t>
        </is>
      </c>
      <c r="C25" s="20" t="inlineStr">
        <is>
          <t>no</t>
        </is>
      </c>
      <c r="D25" s="20" t="n">
        <v>1</v>
      </c>
      <c r="E25" s="20" t="n">
        <v>3</v>
      </c>
      <c r="F25" s="20" t="n">
        <v>3</v>
      </c>
      <c r="G25" s="20" t="n">
        <v>1</v>
      </c>
      <c r="H25" s="9" t="n"/>
      <c r="I25" s="9" t="n"/>
      <c r="J25" s="9" t="n"/>
      <c r="K25" s="9" t="n"/>
      <c r="L25" s="31">
        <f>IF(COUNT(H17:K17)=0,"",D17*H17+E17*I17+F17*J17+G17*K17)</f>
        <v/>
      </c>
      <c r="M25" s="9" t="n"/>
      <c r="N25" s="20">
        <f>IF(OR(L17="",M17=""),"",L17*M17)</f>
        <v/>
      </c>
      <c r="O25" s="20" t="inlineStr">
        <is>
          <t>A09 ID.IE.02.01; A10 ID.IE.04.01/.07.01; A11 ID.IE.04.04 'VANITY COUNTER'; A12 ID.IE.02.01</t>
        </is>
      </c>
    </row>
    <row r="26">
      <c r="A26" s="20" t="inlineStr">
        <is>
          <t>Sanitary &amp; brassware</t>
        </is>
      </c>
      <c r="B26" s="20" t="inlineStr">
        <is>
          <t>Shower niche (recessed, tiled)</t>
        </is>
      </c>
      <c r="C26" s="20" t="inlineStr">
        <is>
          <t>no</t>
        </is>
      </c>
      <c r="D26" s="20" t="n">
        <v>1</v>
      </c>
      <c r="E26" s="20" t="n">
        <v>2</v>
      </c>
      <c r="F26" s="20" t="n">
        <v>2</v>
      </c>
      <c r="G26" s="20" t="n">
        <v>1</v>
      </c>
      <c r="H26" s="9" t="n"/>
      <c r="I26" s="9" t="n"/>
      <c r="J26" s="9" t="n"/>
      <c r="K26" s="9" t="n"/>
      <c r="L26" s="31">
        <f>IF(COUNT(H18:K18)=0,"",D18*H18+E18*I18+F18*J18+G18*K18)</f>
        <v/>
      </c>
      <c r="M26" s="9" t="n"/>
      <c r="N26" s="20">
        <f>IF(OR(L18="",M18=""),"",L18*M18)</f>
        <v/>
      </c>
      <c r="O26" s="20" t="inlineStr">
        <is>
          <t>A09 ID.IE.02.01/.02.03; A11 ID.IE.04.02/.04.04; A12 ID.IE.02.01/.02.03</t>
        </is>
      </c>
    </row>
    <row r="27">
      <c r="A27" s="20" t="inlineStr">
        <is>
          <t>Sanitary &amp; brassware</t>
        </is>
      </c>
      <c r="B27" s="20" t="inlineStr">
        <is>
          <t>Toilet niche (recessed, tiled)</t>
        </is>
      </c>
      <c r="C27" s="20" t="inlineStr">
        <is>
          <t>no</t>
        </is>
      </c>
      <c r="D27" s="20" t="n">
        <v>0</v>
      </c>
      <c r="E27" s="20" t="n">
        <v>2</v>
      </c>
      <c r="F27" s="20" t="n">
        <v>0</v>
      </c>
      <c r="G27" s="20" t="n">
        <v>0</v>
      </c>
      <c r="H27" s="9" t="n"/>
      <c r="I27" s="9" t="n"/>
      <c r="J27" s="9" t="n"/>
      <c r="K27" s="9" t="n"/>
      <c r="L27" s="31">
        <f>IF(COUNT(H19:K19)=0,"",D19*H19+E19*I19+F19*J19+G19*K19)</f>
        <v/>
      </c>
      <c r="M27" s="9" t="n"/>
      <c r="N27" s="20">
        <f>IF(OR(L19="",M19=""),"",L19*M19)</f>
        <v/>
      </c>
      <c r="O27" s="20" t="inlineStr">
        <is>
          <t>A10 ID.IE.04.01/.05.01</t>
        </is>
      </c>
    </row>
    <row r="28">
      <c r="A28" s="10" t="inlineStr">
        <is>
          <t>Glazing / doors / windows</t>
        </is>
      </c>
      <c r="B28" s="10" t="inlineStr">
        <is>
          <t>Tempered glass shower enclosure / partition</t>
        </is>
      </c>
      <c r="C28" s="10" t="inlineStr">
        <is>
          <t>no</t>
        </is>
      </c>
      <c r="D28" s="10" t="n">
        <v>1</v>
      </c>
      <c r="E28" s="10" t="n">
        <v>2</v>
      </c>
      <c r="F28" s="10" t="n">
        <v>2</v>
      </c>
      <c r="G28" s="10" t="n">
        <v>1</v>
      </c>
      <c r="H28" s="9" t="n"/>
      <c r="I28" s="9" t="n"/>
      <c r="J28" s="9" t="n"/>
      <c r="K28" s="9" t="n"/>
      <c r="L28" s="12">
        <f>IF(COUNT(H20:K20)=0,"",D20*H20+E20*I20+F20*J20+G20*K20)</f>
        <v/>
      </c>
      <c r="M28" s="9" t="n"/>
      <c r="N28" s="10">
        <f>IF(OR(L20="",M20=""),"",L20*M20)</f>
        <v/>
      </c>
      <c r="O28" s="10" t="inlineStr">
        <is>
          <t>A09 ID.IE.02.01/.02.02/.02.03; A10 ID.IE.04.01/.04.03/.04.04/.05.x; A11 ID.IE.04.01/.04.02/.04.04; A12 ID.IE.02.01/.02.02/.02.03</t>
        </is>
      </c>
    </row>
    <row r="29">
      <c r="A29" s="10" t="inlineStr">
        <is>
          <t>Glazing / doors / windows</t>
        </is>
      </c>
      <c r="B29" s="10" t="inlineStr">
        <is>
          <t>Sliding door - tempered glass (3-panel)</t>
        </is>
      </c>
      <c r="C29" s="10" t="inlineStr">
        <is>
          <t>no</t>
        </is>
      </c>
      <c r="D29" s="10" t="n">
        <v>1</v>
      </c>
      <c r="E29" s="10" t="n">
        <v>3</v>
      </c>
      <c r="F29" s="10" t="n">
        <v>3</v>
      </c>
      <c r="G29" s="10" t="n">
        <v>1</v>
      </c>
      <c r="H29" s="9" t="n"/>
      <c r="I29" s="9" t="n"/>
      <c r="J29" s="9" t="n"/>
      <c r="K29" s="9" t="n"/>
      <c r="L29" s="12">
        <f>IF(COUNT(H21:K21)=0,"",D21*H21+E21*I21+F21*J21+G21*K21)</f>
        <v/>
      </c>
      <c r="M29" s="9" t="n"/>
      <c r="N29" s="10">
        <f>IF(OR(L21="",M21=""),"",L21*M21)</f>
        <v/>
      </c>
      <c r="O29" s="10" t="inlineStr">
        <is>
          <t>A09 ID.IE.01.03; A10 ID.IE.02.03/.03.03/.01.03; A12 ID.IE.01.03</t>
        </is>
      </c>
    </row>
    <row r="30">
      <c r="A30" s="20" t="inlineStr">
        <is>
          <t>Glazing / doors / windows</t>
        </is>
      </c>
      <c r="B30" s="20" t="inlineStr">
        <is>
          <t>Fixed panel window</t>
        </is>
      </c>
      <c r="C30" s="20" t="inlineStr">
        <is>
          <t>no</t>
        </is>
      </c>
      <c r="D30" s="20" t="n">
        <v>1</v>
      </c>
      <c r="E30" s="20" t="n">
        <v>2</v>
      </c>
      <c r="F30" s="20" t="n">
        <v>2</v>
      </c>
      <c r="G30" s="20" t="n">
        <v>1</v>
      </c>
      <c r="H30" s="9" t="n"/>
      <c r="I30" s="9" t="n"/>
      <c r="J30" s="9" t="n"/>
      <c r="K30" s="9" t="n"/>
      <c r="L30" s="31">
        <f>IF(COUNT(H22:K22)=0,"",D22*H22+E22*I22+F22*J22+G22*K22)</f>
        <v/>
      </c>
      <c r="M30" s="9" t="n"/>
      <c r="N30" s="20">
        <f>IF(OR(L22="",M22=""),"",L22*M22)</f>
        <v/>
      </c>
      <c r="O30" s="20" t="inlineStr">
        <is>
          <t>A09 ID.IE.02.02; A10 ID.IE.04.04/.05.04; A11 ID.IE.04.03/.04.04; A12 ID.IE.02.02</t>
        </is>
      </c>
    </row>
    <row r="31">
      <c r="A31" s="20" t="inlineStr">
        <is>
          <t>Glazing / doors / windows</t>
        </is>
      </c>
      <c r="B31" s="20" t="inlineStr">
        <is>
          <t>Doors D1-D8 (types NOT scheduled)</t>
        </is>
      </c>
      <c r="C31" s="20" t="inlineStr">
        <is>
          <t>no</t>
        </is>
      </c>
      <c r="D31" s="20" t="n">
        <v>6</v>
      </c>
      <c r="E31" s="20" t="n">
        <v>15</v>
      </c>
      <c r="F31" s="20" t="n">
        <v>15</v>
      </c>
      <c r="G31" s="20" t="n">
        <v>6</v>
      </c>
      <c r="H31" s="9" t="n"/>
      <c r="I31" s="9" t="n"/>
      <c r="J31" s="9" t="n"/>
      <c r="K31" s="9" t="n"/>
      <c r="L31" s="31">
        <f>IF(COUNT(H23:K23)=0,"",D23*H23+E23*I23+F23*J23+G23*K23)</f>
        <v/>
      </c>
      <c r="M31" s="9" t="n"/>
      <c r="N31" s="20">
        <f>IF(OR(L23="",M23=""),"",L23*M23)</f>
        <v/>
      </c>
      <c r="O31" s="20" t="inlineStr">
        <is>
          <t>ID.01.01 Floor Plans - tags only</t>
        </is>
      </c>
    </row>
    <row r="32">
      <c r="A32" s="20" t="inlineStr">
        <is>
          <t>Glazing / doors / windows</t>
        </is>
      </c>
      <c r="B32" s="20" t="inlineStr">
        <is>
          <t>Windows W1-W4 (types NOT scheduled)</t>
        </is>
      </c>
      <c r="C32" s="20" t="inlineStr">
        <is>
          <t>no</t>
        </is>
      </c>
      <c r="D32" s="20" t="n">
        <v>1</v>
      </c>
      <c r="E32" s="20" t="n">
        <v>3</v>
      </c>
      <c r="F32" s="20" t="n">
        <v>5</v>
      </c>
      <c r="G32" s="20" t="n">
        <v>1</v>
      </c>
      <c r="H32" s="9" t="n"/>
      <c r="I32" s="9" t="n"/>
      <c r="J32" s="9" t="n"/>
      <c r="K32" s="9" t="n"/>
      <c r="L32" s="31">
        <f>IF(COUNT(H24:K24)=0,"",D24*H24+E24*I24+F24*J24+G24*K24)</f>
        <v/>
      </c>
      <c r="M32" s="9" t="n"/>
      <c r="N32" s="20">
        <f>IF(OR(L24="",M24=""),"",L24*M24)</f>
        <v/>
      </c>
      <c r="O32" s="20" t="inlineStr">
        <is>
          <t>ID.01.01 Floor Plans - tags only</t>
        </is>
      </c>
    </row>
    <row r="33">
      <c r="A33" s="10" t="inlineStr">
        <is>
          <t>Glazing / doors / windows</t>
        </is>
      </c>
      <c r="B33" s="10" t="inlineStr">
        <is>
          <t>Privacy screen - WPC</t>
        </is>
      </c>
      <c r="C33" s="10" t="inlineStr">
        <is>
          <t>no</t>
        </is>
      </c>
      <c r="D33" s="10" t="n">
        <v>3</v>
      </c>
      <c r="E33" s="10" t="n">
        <v>3</v>
      </c>
      <c r="F33" s="10" t="n">
        <v>2</v>
      </c>
      <c r="G33" s="10" t="n">
        <v>3</v>
      </c>
      <c r="H33" s="9" t="n"/>
      <c r="I33" s="9" t="n"/>
      <c r="J33" s="9" t="n"/>
      <c r="K33" s="9" t="n"/>
      <c r="L33" s="12">
        <f>IF(COUNT(H25:K25)=0,"",D25*H25+E25*I25+F25*J25+G25*K25)</f>
        <v/>
      </c>
      <c r="M33" s="9" t="n"/>
      <c r="N33" s="10">
        <f>IF(OR(L25="",M25=""),"",L25*M25)</f>
        <v/>
      </c>
      <c r="O33" s="10" t="inlineStr">
        <is>
          <t>ID.01.01 Floor Plans; DWG layer A-PRIVACY SCREEN</t>
        </is>
      </c>
    </row>
    <row r="34">
      <c r="A34" s="10" t="inlineStr">
        <is>
          <t>Lighting &amp; ceiling</t>
        </is>
      </c>
      <c r="B34" s="10" t="inlineStr">
        <is>
          <t>L-01 Anti-glare COB spotlight, 1W, 3000K</t>
        </is>
      </c>
      <c r="C34" s="10" t="inlineStr">
        <is>
          <t>no</t>
        </is>
      </c>
      <c r="D34" s="10" t="n">
        <v>0</v>
      </c>
      <c r="E34" s="10" t="n">
        <v>4</v>
      </c>
      <c r="F34" s="10" t="n">
        <v>0</v>
      </c>
      <c r="G34" s="10" t="n">
        <v>0</v>
      </c>
      <c r="H34" s="9" t="n"/>
      <c r="I34" s="9" t="n"/>
      <c r="J34" s="9" t="n"/>
      <c r="K34" s="9" t="n"/>
      <c r="L34" s="12">
        <f>IF(COUNT(H26:K26)=0,"",D26*H26+E26*I26+F26*J26+G26*K26)</f>
        <v/>
      </c>
      <c r="M34" s="9" t="n"/>
      <c r="N34" s="10">
        <f>IF(OR(L26="",M26=""),"",L26*M26)</f>
        <v/>
      </c>
      <c r="O34" s="10" t="inlineStr">
        <is>
          <t>RCP ID.01.06 - symbol counted on drawing</t>
        </is>
      </c>
    </row>
    <row r="35">
      <c r="A35" s="10" t="inlineStr">
        <is>
          <t>Lighting &amp; ceiling</t>
        </is>
      </c>
      <c r="B35" s="10" t="inlineStr">
        <is>
          <t>L-02 Anti-glare COB spotlight, 5W, mix 3000K</t>
        </is>
      </c>
      <c r="C35" s="10" t="inlineStr">
        <is>
          <t>no</t>
        </is>
      </c>
      <c r="D35" s="10" t="n">
        <v>4</v>
      </c>
      <c r="E35" s="10" t="n">
        <v>8</v>
      </c>
      <c r="F35" s="10" t="n">
        <v>8</v>
      </c>
      <c r="G35" s="10" t="n">
        <v>4</v>
      </c>
      <c r="H35" s="9" t="n"/>
      <c r="I35" s="9" t="n"/>
      <c r="J35" s="9" t="n"/>
      <c r="K35" s="9" t="n"/>
      <c r="L35" s="12">
        <f>IF(COUNT(H27:K27)=0,"",D27*H27+E27*I27+F27*J27+G27*K27)</f>
        <v/>
      </c>
      <c r="M35" s="9" t="n"/>
      <c r="N35" s="10">
        <f>IF(OR(L27="",M27=""),"",L27*M27)</f>
        <v/>
      </c>
      <c r="O35" s="10" t="inlineStr">
        <is>
          <t>RCP ID.01.06 - symbol counted on drawing</t>
        </is>
      </c>
    </row>
    <row r="36">
      <c r="A36" s="10" t="inlineStr">
        <is>
          <t>Lighting &amp; ceiling</t>
        </is>
      </c>
      <c r="B36" s="10" t="inlineStr">
        <is>
          <t>L-03 Anti-glare COB spotlight, 10W, white</t>
        </is>
      </c>
      <c r="C36" s="10" t="inlineStr">
        <is>
          <t>no</t>
        </is>
      </c>
      <c r="D36" s="10" t="n">
        <v>2</v>
      </c>
      <c r="E36" s="10" t="n">
        <v>2</v>
      </c>
      <c r="F36" s="10" t="n">
        <v>2</v>
      </c>
      <c r="G36" s="10" t="n">
        <v>2</v>
      </c>
      <c r="H36" s="9" t="n"/>
      <c r="I36" s="9" t="n"/>
      <c r="J36" s="9" t="n"/>
      <c r="K36" s="9" t="n"/>
      <c r="L36" s="12">
        <f>IF(COUNT(H28:K28)=0,"",D28*H28+E28*I28+F28*J28+G28*K28)</f>
        <v/>
      </c>
      <c r="M36" s="9" t="n"/>
      <c r="N36" s="10">
        <f>IF(OR(L28="",M28=""),"",L28*M28)</f>
        <v/>
      </c>
      <c r="O36" s="10" t="inlineStr">
        <is>
          <t>RCP ID.01.06 - symbol counted on drawing</t>
        </is>
      </c>
    </row>
    <row r="37">
      <c r="A37" s="10" t="inlineStr">
        <is>
          <t>Lighting &amp; ceiling</t>
        </is>
      </c>
      <c r="B37" s="10" t="inlineStr">
        <is>
          <t>L-04 Anti-glare COB spotlight, 3W, 3000K</t>
        </is>
      </c>
      <c r="C37" s="10" t="inlineStr">
        <is>
          <t>no</t>
        </is>
      </c>
      <c r="D37" s="10" t="n">
        <v>0</v>
      </c>
      <c r="E37" s="10" t="n">
        <v>0</v>
      </c>
      <c r="F37" s="10" t="n">
        <v>0</v>
      </c>
      <c r="G37" s="10" t="n">
        <v>0</v>
      </c>
      <c r="H37" s="9" t="n"/>
      <c r="I37" s="9" t="n"/>
      <c r="J37" s="9" t="n"/>
      <c r="K37" s="9" t="n"/>
      <c r="L37" s="12">
        <f>IF(COUNT(H29:K29)=0,"",D29*H29+E29*I29+F29*J29+G29*K29)</f>
        <v/>
      </c>
      <c r="M37" s="9" t="n"/>
      <c r="N37" s="10">
        <f>IF(OR(L29="",M29=""),"",L29*M29)</f>
        <v/>
      </c>
      <c r="O37" s="10" t="inlineStr">
        <is>
          <t>In RCP legend but NOT drawn on any plan</t>
        </is>
      </c>
    </row>
    <row r="38">
      <c r="A38" s="10" t="inlineStr">
        <is>
          <t>Lighting &amp; ceiling</t>
        </is>
      </c>
      <c r="B38" s="10" t="inlineStr">
        <is>
          <t>Ceiling fixture, type not identified (solid symbol)</t>
        </is>
      </c>
      <c r="C38" s="10" t="inlineStr">
        <is>
          <t>no</t>
        </is>
      </c>
      <c r="D38" s="10" t="n">
        <v>0</v>
      </c>
      <c r="E38" s="10" t="n">
        <v>1</v>
      </c>
      <c r="F38" s="10" t="n">
        <v>1</v>
      </c>
      <c r="G38" s="10" t="n">
        <v>0</v>
      </c>
      <c r="H38" s="9" t="n"/>
      <c r="I38" s="9" t="n"/>
      <c r="J38" s="9" t="n"/>
      <c r="K38" s="9" t="n"/>
      <c r="L38" s="12">
        <f>IF(COUNT(H30:K30)=0,"",D30*H30+E30*I30+F30*J30+G30*K30)</f>
        <v/>
      </c>
      <c r="M38" s="9" t="n"/>
      <c r="N38" s="10">
        <f>IF(OR(L30="",M30=""),"",L30*M30)</f>
        <v/>
      </c>
      <c r="O38" s="10" t="inlineStr">
        <is>
          <t>RCP ID.01.06 - maid room</t>
        </is>
      </c>
    </row>
    <row r="39">
      <c r="A39" s="10" t="inlineStr">
        <is>
          <t>Lighting &amp; ceiling</t>
        </is>
      </c>
      <c r="B39" s="10" t="inlineStr">
        <is>
          <t>L-05 LED striplight, dimmable, 2800K (cove)</t>
        </is>
      </c>
      <c r="C39" s="10" t="inlineStr">
        <is>
          <t>m</t>
        </is>
      </c>
      <c r="D39" s="10" t="n">
        <v>18.1</v>
      </c>
      <c r="E39" s="10" t="n">
        <v>58.5</v>
      </c>
      <c r="F39" s="10" t="n">
        <v>62</v>
      </c>
      <c r="G39" s="10" t="n">
        <v>18</v>
      </c>
      <c r="H39" s="9" t="n"/>
      <c r="I39" s="9" t="n"/>
      <c r="J39" s="9" t="n"/>
      <c r="K39" s="9" t="n"/>
      <c r="L39" s="12">
        <f>IF(COUNT(H31:K31)=0,"",D31*H31+E31*I31+F31*J31+G31*K31)</f>
        <v/>
      </c>
      <c r="M39" s="9" t="n"/>
      <c r="N39" s="10">
        <f>IF(OR(L31="",M31=""),"",L31*M31)</f>
        <v/>
      </c>
      <c r="O39" s="10" t="inlineStr">
        <is>
          <t>RCP ID.01.06 - green dashed cove line; length = room perimeter from Q1</t>
        </is>
      </c>
    </row>
    <row r="40">
      <c r="A40" s="10" t="inlineStr">
        <is>
          <t>Lighting &amp; ceiling</t>
        </is>
      </c>
      <c r="B40" s="10" t="inlineStr">
        <is>
          <t>V-01 Exhaust vent, ceiling mounted</t>
        </is>
      </c>
      <c r="C40" s="10" t="inlineStr">
        <is>
          <t>no</t>
        </is>
      </c>
      <c r="D40" s="10" t="n">
        <v>2</v>
      </c>
      <c r="E40" s="10" t="n">
        <v>3</v>
      </c>
      <c r="F40" s="10" t="n">
        <v>3</v>
      </c>
      <c r="G40" s="10" t="n">
        <v>2</v>
      </c>
      <c r="H40" s="9" t="n"/>
      <c r="I40" s="9" t="n"/>
      <c r="J40" s="9" t="n"/>
      <c r="K40" s="9" t="n"/>
      <c r="L40" s="12">
        <f>IF(COUNT(H32:K32)=0,"",D32*H32+E32*I32+F32*J32+G32*K32)</f>
        <v/>
      </c>
      <c r="M40" s="9" t="n"/>
      <c r="N40" s="10">
        <f>IF(OR(L32="",M32=""),"",L32*M32)</f>
        <v/>
      </c>
      <c r="O40" s="10" t="inlineStr">
        <is>
          <t>RCP ID.01.06 legend + bathroom/MEP symbols</t>
        </is>
      </c>
    </row>
    <row r="41">
      <c r="A41" s="10" t="inlineStr">
        <is>
          <t>Lighting &amp; ceiling</t>
        </is>
      </c>
      <c r="B41" s="10" t="inlineStr">
        <is>
          <t>LED driver / dimmer for striplight</t>
        </is>
      </c>
      <c r="C41" s="10" t="inlineStr">
        <is>
          <t>no</t>
        </is>
      </c>
      <c r="D41" s="10" t="n">
        <v>1</v>
      </c>
      <c r="E41" s="10" t="n">
        <v>3</v>
      </c>
      <c r="F41" s="10" t="n">
        <v>3</v>
      </c>
      <c r="G41" s="10" t="n">
        <v>1</v>
      </c>
      <c r="H41" s="9" t="n"/>
      <c r="I41" s="9" t="n"/>
      <c r="J41" s="9" t="n"/>
      <c r="K41" s="9" t="n"/>
      <c r="L41" s="12">
        <f>IF(COUNT(H33:K33)=0,"",D33*H33+E33*I33+F33*J33+G33*K33)</f>
        <v/>
      </c>
      <c r="M41" s="9" t="n"/>
      <c r="N41" s="10">
        <f>IF(OR(L33="",M33=""),"",L33*M33)</f>
        <v/>
      </c>
      <c r="O41" s="10" t="inlineStr">
        <is>
          <t>NOT SHOWN - one per dimmable cove circuit, inferred</t>
        </is>
      </c>
    </row>
    <row r="42">
      <c r="A42" s="20" t="inlineStr">
        <is>
          <t>FF&amp;E loose</t>
        </is>
      </c>
      <c r="B42" s="20" t="inlineStr">
        <is>
          <t>Bed  (W1524 x L1981 x H450)</t>
        </is>
      </c>
      <c r="C42" s="20" t="inlineStr">
        <is>
          <t>no</t>
        </is>
      </c>
      <c r="D42" s="20" t="n">
        <v>1</v>
      </c>
      <c r="E42" s="20" t="n">
        <v>2</v>
      </c>
      <c r="F42" s="20" t="n">
        <v>2</v>
      </c>
      <c r="G42" s="20" t="n">
        <v>1</v>
      </c>
      <c r="H42" s="9" t="n"/>
      <c r="I42" s="9" t="n"/>
      <c r="J42" s="9" t="n"/>
      <c r="K42" s="9" t="n"/>
      <c r="L42" s="31">
        <f>IF(COUNT(H34:K34)=0,"",D34*H34+E34*I34+F34*J34+G34*K34)</f>
        <v/>
      </c>
      <c r="M42" s="9" t="n"/>
      <c r="N42" s="20">
        <f>IF(OR(L34="",M34=""),"",L34*M34)</f>
        <v/>
      </c>
      <c r="O42" s="20" t="inlineStr">
        <is>
          <t>Furniture Schedule ID.FFE.01 - cross-checked vs layout plan ID.01.04</t>
        </is>
      </c>
    </row>
    <row r="43">
      <c r="A43" s="20" t="inlineStr">
        <is>
          <t>FF&amp;E loose</t>
        </is>
      </c>
      <c r="B43" s="20" t="inlineStr">
        <is>
          <t>Bed (maid's)  (W926 x L1800 x H460)</t>
        </is>
      </c>
      <c r="C43" s="20" t="inlineStr">
        <is>
          <t>no</t>
        </is>
      </c>
      <c r="D43" s="20" t="n">
        <v>0</v>
      </c>
      <c r="E43" s="20" t="n">
        <v>1</v>
      </c>
      <c r="F43" s="20" t="n">
        <v>1</v>
      </c>
      <c r="G43" s="20" t="n">
        <v>0</v>
      </c>
      <c r="H43" s="9" t="n"/>
      <c r="I43" s="9" t="n"/>
      <c r="J43" s="9" t="n"/>
      <c r="K43" s="9" t="n"/>
      <c r="L43" s="31">
        <f>IF(COUNT(H35:K35)=0,"",D35*H35+E35*I35+F35*J35+G35*K35)</f>
        <v/>
      </c>
      <c r="M43" s="9" t="n"/>
      <c r="N43" s="20">
        <f>IF(OR(L35="",M35=""),"",L35*M35)</f>
        <v/>
      </c>
      <c r="O43" s="20" t="inlineStr">
        <is>
          <t>Furniture Schedule ID.FFE.01 - cross-checked vs layout plan ID.01.04</t>
        </is>
      </c>
    </row>
    <row r="44">
      <c r="A44" s="20" t="inlineStr">
        <is>
          <t>FF&amp;E loose</t>
        </is>
      </c>
      <c r="B44" s="20" t="inlineStr">
        <is>
          <t>Bedside table (maid's)  (W368 x L543 x H237)</t>
        </is>
      </c>
      <c r="C44" s="20" t="inlineStr">
        <is>
          <t>no</t>
        </is>
      </c>
      <c r="D44" s="20" t="n">
        <v>0</v>
      </c>
      <c r="E44" s="20" t="n">
        <v>1</v>
      </c>
      <c r="F44" s="20" t="n">
        <v>1</v>
      </c>
      <c r="G44" s="20" t="n">
        <v>0</v>
      </c>
      <c r="H44" s="9" t="n"/>
      <c r="I44" s="9" t="n"/>
      <c r="J44" s="9" t="n"/>
      <c r="K44" s="9" t="n"/>
      <c r="L44" s="31">
        <f>IF(COUNT(H36:K36)=0,"",D36*H36+E36*I36+F36*J36+G36*K36)</f>
        <v/>
      </c>
      <c r="M44" s="9" t="n"/>
      <c r="N44" s="20">
        <f>IF(OR(L36="",M36=""),"",L36*M36)</f>
        <v/>
      </c>
      <c r="O44" s="20" t="inlineStr">
        <is>
          <t>Furniture Schedule ID.FFE.01 - cross-checked vs layout plan ID.01.04</t>
        </is>
      </c>
    </row>
    <row r="45">
      <c r="A45" s="20" t="inlineStr">
        <is>
          <t>FF&amp;E loose</t>
        </is>
      </c>
      <c r="B45" s="20" t="inlineStr">
        <is>
          <t>Chair  (W508 x L544 x H460)</t>
        </is>
      </c>
      <c r="C45" s="20" t="inlineStr">
        <is>
          <t>no</t>
        </is>
      </c>
      <c r="D45" s="20" t="n">
        <v>1</v>
      </c>
      <c r="E45" s="20" t="n">
        <v>2</v>
      </c>
      <c r="F45" s="20" t="n">
        <v>0</v>
      </c>
      <c r="G45" s="20" t="n">
        <v>1</v>
      </c>
      <c r="H45" s="9" t="n"/>
      <c r="I45" s="9" t="n"/>
      <c r="J45" s="9" t="n"/>
      <c r="K45" s="9" t="n"/>
      <c r="L45" s="31">
        <f>IF(COUNT(H37:K37)=0,"",D37*H37+E37*I37+F37*J37+G37*K37)</f>
        <v/>
      </c>
      <c r="M45" s="9" t="n"/>
      <c r="N45" s="20">
        <f>IF(OR(L37="",M37=""),"",L37*M37)</f>
        <v/>
      </c>
      <c r="O45" s="20" t="inlineStr">
        <is>
          <t>Furniture Schedule ID.FFE.01 - cross-checked vs layout plan ID.01.04</t>
        </is>
      </c>
    </row>
    <row r="46">
      <c r="A46" s="20" t="inlineStr">
        <is>
          <t>FF&amp;E loose</t>
        </is>
      </c>
      <c r="B46" s="20" t="inlineStr">
        <is>
          <t>Chair  (W76 x L815 x H865)</t>
        </is>
      </c>
      <c r="C46" s="20" t="inlineStr">
        <is>
          <t>no</t>
        </is>
      </c>
      <c r="D46" s="20" t="n">
        <v>0</v>
      </c>
      <c r="E46" s="20" t="n">
        <v>1</v>
      </c>
      <c r="F46" s="20" t="n">
        <v>1</v>
      </c>
      <c r="G46" s="20" t="n">
        <v>0</v>
      </c>
      <c r="H46" s="9" t="n"/>
      <c r="I46" s="9" t="n"/>
      <c r="J46" s="9" t="n"/>
      <c r="K46" s="9" t="n"/>
      <c r="L46" s="31">
        <f>IF(COUNT(H38:K38)=0,"",D38*H38+E38*I38+F38*J38+G38*K38)</f>
        <v/>
      </c>
      <c r="M46" s="9" t="n"/>
      <c r="N46" s="20">
        <f>IF(OR(L38="",M38=""),"",L38*M38)</f>
        <v/>
      </c>
      <c r="O46" s="20" t="inlineStr">
        <is>
          <t>Furniture Schedule ID.FFE.01 - cross-checked vs layout plan ID.01.04</t>
        </is>
      </c>
    </row>
    <row r="47">
      <c r="A47" s="20" t="inlineStr">
        <is>
          <t>FF&amp;E loose</t>
        </is>
      </c>
      <c r="B47" s="20" t="inlineStr">
        <is>
          <t>Chair (deck)  (W600 x L571 x H345)</t>
        </is>
      </c>
      <c r="C47" s="20" t="inlineStr">
        <is>
          <t>no</t>
        </is>
      </c>
      <c r="D47" s="20" t="n">
        <v>0</v>
      </c>
      <c r="E47" s="20" t="n">
        <v>3</v>
      </c>
      <c r="F47" s="20" t="n">
        <v>4</v>
      </c>
      <c r="G47" s="20" t="n">
        <v>0</v>
      </c>
      <c r="H47" s="9" t="n"/>
      <c r="I47" s="9" t="n"/>
      <c r="J47" s="9" t="n"/>
      <c r="K47" s="9" t="n"/>
      <c r="L47" s="31">
        <f>IF(COUNT(H39:K39)=0,"",D39*H39+E39*I39+F39*J39+G39*K39)</f>
        <v/>
      </c>
      <c r="M47" s="9" t="n"/>
      <c r="N47" s="20">
        <f>IF(OR(L39="",M39=""),"",L39*M39)</f>
        <v/>
      </c>
      <c r="O47" s="20" t="inlineStr">
        <is>
          <t>Furniture Schedule ID.FFE.01 - cross-checked vs layout plan ID.01.04</t>
        </is>
      </c>
    </row>
    <row r="48">
      <c r="A48" s="20" t="inlineStr">
        <is>
          <t>FF&amp;E loose</t>
        </is>
      </c>
      <c r="B48" s="20" t="inlineStr">
        <is>
          <t>Chair (deck)  (W705 x L571 x H382)</t>
        </is>
      </c>
      <c r="C48" s="20" t="inlineStr">
        <is>
          <t>no</t>
        </is>
      </c>
      <c r="D48" s="20" t="n">
        <v>2</v>
      </c>
      <c r="E48" s="20" t="n">
        <v>0</v>
      </c>
      <c r="F48" s="20" t="n">
        <v>0</v>
      </c>
      <c r="G48" s="20" t="n">
        <v>2</v>
      </c>
      <c r="H48" s="9" t="n"/>
      <c r="I48" s="9" t="n"/>
      <c r="J48" s="9" t="n"/>
      <c r="K48" s="9" t="n"/>
      <c r="L48" s="31">
        <f>IF(COUNT(H40:K40)=0,"",D40*H40+E40*I40+F40*J40+G40*K40)</f>
        <v/>
      </c>
      <c r="M48" s="9" t="n"/>
      <c r="N48" s="20">
        <f>IF(OR(L40="",M40=""),"",L40*M40)</f>
        <v/>
      </c>
      <c r="O48" s="20" t="inlineStr">
        <is>
          <t>Furniture Schedule ID.FFE.01 - cross-checked vs layout plan ID.01.04</t>
        </is>
      </c>
    </row>
    <row r="49">
      <c r="A49" s="20" t="inlineStr">
        <is>
          <t>FF&amp;E loose</t>
        </is>
      </c>
      <c r="B49" s="20" t="inlineStr">
        <is>
          <t>Coffee table  (D650 (dia) x H315)</t>
        </is>
      </c>
      <c r="C49" s="20" t="inlineStr">
        <is>
          <t>no</t>
        </is>
      </c>
      <c r="D49" s="20" t="n">
        <v>1</v>
      </c>
      <c r="E49" s="20" t="n">
        <v>0</v>
      </c>
      <c r="F49" s="20" t="n">
        <v>0</v>
      </c>
      <c r="G49" s="20" t="n">
        <v>1</v>
      </c>
      <c r="H49" s="9" t="n"/>
      <c r="I49" s="9" t="n"/>
      <c r="J49" s="9" t="n"/>
      <c r="K49" s="9" t="n"/>
      <c r="L49" s="31">
        <f>IF(COUNT(H41:K41)=0,"",D41*H41+E41*I41+F41*J41+G41*K41)</f>
        <v/>
      </c>
      <c r="M49" s="9" t="n"/>
      <c r="N49" s="20">
        <f>IF(OR(L41="",M41=""),"",L41*M41)</f>
        <v/>
      </c>
      <c r="O49" s="20" t="inlineStr">
        <is>
          <t>Furniture Schedule ID.FFE.01 - cross-checked vs layout plan ID.01.04</t>
        </is>
      </c>
    </row>
    <row r="50">
      <c r="A50" s="20" t="inlineStr">
        <is>
          <t>FF&amp;E loose</t>
        </is>
      </c>
      <c r="B50" s="20" t="inlineStr">
        <is>
          <t>Coffee table  (W750 x L1200 x H300)</t>
        </is>
      </c>
      <c r="C50" s="20" t="inlineStr">
        <is>
          <t>no</t>
        </is>
      </c>
      <c r="D50" s="20" t="n">
        <v>0</v>
      </c>
      <c r="E50" s="20" t="n">
        <v>1</v>
      </c>
      <c r="F50" s="20" t="n">
        <v>1</v>
      </c>
      <c r="G50" s="20" t="n">
        <v>0</v>
      </c>
      <c r="H50" s="9" t="n"/>
      <c r="I50" s="9" t="n"/>
      <c r="J50" s="9" t="n"/>
      <c r="K50" s="9" t="n"/>
      <c r="L50" s="31">
        <f>IF(COUNT(H42:K42)=0,"",D42*H42+E42*I42+F42*J42+G42*K42)</f>
        <v/>
      </c>
      <c r="M50" s="9" t="n"/>
      <c r="N50" s="20">
        <f>IF(OR(L42="",M42=""),"",L42*M42)</f>
        <v/>
      </c>
      <c r="O50" s="20" t="inlineStr">
        <is>
          <t>Furniture Schedule ID.FFE.01 - cross-checked vs layout plan ID.01.04</t>
        </is>
      </c>
    </row>
    <row r="51">
      <c r="A51" s="20" t="inlineStr">
        <is>
          <t>FF&amp;E loose</t>
        </is>
      </c>
      <c r="B51" s="20" t="inlineStr">
        <is>
          <t>Dining chair  (D488 (dia) x H390)</t>
        </is>
      </c>
      <c r="C51" s="20" t="inlineStr">
        <is>
          <t>no</t>
        </is>
      </c>
      <c r="D51" s="20" t="n">
        <v>0</v>
      </c>
      <c r="E51" s="20" t="n">
        <v>6</v>
      </c>
      <c r="F51" s="20" t="n">
        <v>6</v>
      </c>
      <c r="G51" s="20" t="n">
        <v>0</v>
      </c>
      <c r="H51" s="9" t="n"/>
      <c r="I51" s="9" t="n"/>
      <c r="J51" s="9" t="n"/>
      <c r="K51" s="9" t="n"/>
      <c r="L51" s="31">
        <f>IF(COUNT(H43:K43)=0,"",D43*H43+E43*I43+F43*J43+G43*K43)</f>
        <v/>
      </c>
      <c r="M51" s="9" t="n"/>
      <c r="N51" s="20">
        <f>IF(OR(L43="",M43=""),"",L43*M43)</f>
        <v/>
      </c>
      <c r="O51" s="20" t="inlineStr">
        <is>
          <t>Furniture Schedule ID.FFE.01 - cross-checked vs layout plan ID.01.04</t>
        </is>
      </c>
    </row>
    <row r="52">
      <c r="A52" s="20" t="inlineStr">
        <is>
          <t>FF&amp;E loose</t>
        </is>
      </c>
      <c r="B52" s="20" t="inlineStr">
        <is>
          <t>Dining table  (W850 x L2100 x H780)</t>
        </is>
      </c>
      <c r="C52" s="20" t="inlineStr">
        <is>
          <t>no</t>
        </is>
      </c>
      <c r="D52" s="20" t="n">
        <v>0</v>
      </c>
      <c r="E52" s="20" t="n">
        <v>1</v>
      </c>
      <c r="F52" s="20" t="n">
        <v>1</v>
      </c>
      <c r="G52" s="20" t="n">
        <v>0</v>
      </c>
      <c r="H52" s="9" t="n"/>
      <c r="I52" s="9" t="n"/>
      <c r="J52" s="9" t="n"/>
      <c r="K52" s="9" t="n"/>
      <c r="L52" s="31">
        <f>IF(COUNT(H44:K44)=0,"",D44*H44+E44*I44+F44*J44+G44*K44)</f>
        <v/>
      </c>
      <c r="M52" s="9" t="n"/>
      <c r="N52" s="20">
        <f>IF(OR(L44="",M44=""),"",L44*M44)</f>
        <v/>
      </c>
      <c r="O52" s="20" t="inlineStr">
        <is>
          <t>Furniture Schedule ID.FFE.01 - cross-checked vs layout plan ID.01.04</t>
        </is>
      </c>
    </row>
    <row r="53">
      <c r="A53" s="20" t="inlineStr">
        <is>
          <t>FF&amp;E loose</t>
        </is>
      </c>
      <c r="B53" s="20" t="inlineStr">
        <is>
          <t>Indoor plant  (D475 (dia) x H345)</t>
        </is>
      </c>
      <c r="C53" s="20" t="inlineStr">
        <is>
          <t>no</t>
        </is>
      </c>
      <c r="D53" s="20" t="n">
        <v>0</v>
      </c>
      <c r="E53" s="20" t="n">
        <v>1</v>
      </c>
      <c r="F53" s="20" t="n">
        <v>1</v>
      </c>
      <c r="G53" s="20" t="n">
        <v>0</v>
      </c>
      <c r="H53" s="9" t="n"/>
      <c r="I53" s="9" t="n"/>
      <c r="J53" s="9" t="n"/>
      <c r="K53" s="9" t="n"/>
      <c r="L53" s="31">
        <f>IF(COUNT(H45:K45)=0,"",D45*H45+E45*I45+F45*J45+G45*K45)</f>
        <v/>
      </c>
      <c r="M53" s="9" t="n"/>
      <c r="N53" s="20">
        <f>IF(OR(L45="",M45=""),"",L45*M45)</f>
        <v/>
      </c>
      <c r="O53" s="20" t="inlineStr">
        <is>
          <t>Furniture Schedule ID.FFE.01 - cross-checked vs layout plan ID.01.04</t>
        </is>
      </c>
    </row>
    <row r="54">
      <c r="A54" s="20" t="inlineStr">
        <is>
          <t>FF&amp;E loose</t>
        </is>
      </c>
      <c r="B54" s="20" t="inlineStr">
        <is>
          <t>Rug  (W1418 x L1785)</t>
        </is>
      </c>
      <c r="C54" s="20" t="inlineStr">
        <is>
          <t>no</t>
        </is>
      </c>
      <c r="D54" s="20" t="n">
        <v>0</v>
      </c>
      <c r="E54" s="20" t="n">
        <v>1</v>
      </c>
      <c r="F54" s="20" t="n">
        <v>1</v>
      </c>
      <c r="G54" s="20" t="n">
        <v>0</v>
      </c>
      <c r="H54" s="9" t="n"/>
      <c r="I54" s="9" t="n"/>
      <c r="J54" s="9" t="n"/>
      <c r="K54" s="9" t="n"/>
      <c r="L54" s="31">
        <f>IF(COUNT(H46:K46)=0,"",D46*H46+E46*I46+F46*J46+G46*K46)</f>
        <v/>
      </c>
      <c r="M54" s="9" t="n"/>
      <c r="N54" s="20">
        <f>IF(OR(L46="",M46=""),"",L46*M46)</f>
        <v/>
      </c>
      <c r="O54" s="20" t="inlineStr">
        <is>
          <t>Furniture Schedule ID.FFE.01 - cross-checked vs layout plan ID.01.04</t>
        </is>
      </c>
    </row>
    <row r="55">
      <c r="A55" s="20" t="inlineStr">
        <is>
          <t>FF&amp;E loose</t>
        </is>
      </c>
      <c r="B55" s="20" t="inlineStr">
        <is>
          <t>Rug  (W1785 x L2394)</t>
        </is>
      </c>
      <c r="C55" s="20" t="inlineStr">
        <is>
          <t>no</t>
        </is>
      </c>
      <c r="D55" s="20" t="n">
        <v>0</v>
      </c>
      <c r="E55" s="20" t="n">
        <v>0</v>
      </c>
      <c r="F55" s="20" t="n">
        <v>2</v>
      </c>
      <c r="G55" s="20" t="n">
        <v>0</v>
      </c>
      <c r="H55" s="9" t="n"/>
      <c r="I55" s="9" t="n"/>
      <c r="J55" s="9" t="n"/>
      <c r="K55" s="9" t="n"/>
      <c r="L55" s="31">
        <f>IF(COUNT(H47:K47)=0,"",D47*H47+E47*I47+F47*J47+G47*K47)</f>
        <v/>
      </c>
      <c r="M55" s="9" t="n"/>
      <c r="N55" s="20">
        <f>IF(OR(L47="",M47=""),"",L47*M47)</f>
        <v/>
      </c>
      <c r="O55" s="20" t="inlineStr">
        <is>
          <t>Furniture Schedule ID.FFE.01 - cross-checked vs layout plan ID.01.04</t>
        </is>
      </c>
    </row>
    <row r="56">
      <c r="A56" s="20" t="inlineStr">
        <is>
          <t>FF&amp;E loose</t>
        </is>
      </c>
      <c r="B56" s="20" t="inlineStr">
        <is>
          <t>Rug  (W2252 x L3020)</t>
        </is>
      </c>
      <c r="C56" s="20" t="inlineStr">
        <is>
          <t>no</t>
        </is>
      </c>
      <c r="D56" s="20" t="n">
        <v>1</v>
      </c>
      <c r="E56" s="20" t="n">
        <v>2</v>
      </c>
      <c r="F56" s="20" t="n">
        <v>0</v>
      </c>
      <c r="G56" s="20" t="n">
        <v>1</v>
      </c>
      <c r="H56" s="9" t="n"/>
      <c r="I56" s="9" t="n"/>
      <c r="J56" s="9" t="n"/>
      <c r="K56" s="9" t="n"/>
      <c r="L56" s="31">
        <f>IF(COUNT(H48:K48)=0,"",D48*H48+E48*I48+F48*J48+G48*K48)</f>
        <v/>
      </c>
      <c r="M56" s="9" t="n"/>
      <c r="N56" s="20">
        <f>IF(OR(L48="",M48=""),"",L48*M48)</f>
        <v/>
      </c>
      <c r="O56" s="20" t="inlineStr">
        <is>
          <t>Furniture Schedule ID.FFE.01 - cross-checked vs layout plan ID.01.04</t>
        </is>
      </c>
    </row>
    <row r="57">
      <c r="A57" s="20" t="inlineStr">
        <is>
          <t>FF&amp;E loose</t>
        </is>
      </c>
      <c r="B57" s="20" t="inlineStr">
        <is>
          <t>Rug  (W2410 x L2825)</t>
        </is>
      </c>
      <c r="C57" s="20" t="inlineStr">
        <is>
          <t>no</t>
        </is>
      </c>
      <c r="D57" s="20" t="n">
        <v>0</v>
      </c>
      <c r="E57" s="20" t="n">
        <v>1</v>
      </c>
      <c r="F57" s="20" t="n">
        <v>1</v>
      </c>
      <c r="G57" s="20" t="n">
        <v>0</v>
      </c>
      <c r="H57" s="9" t="n"/>
      <c r="I57" s="9" t="n"/>
      <c r="J57" s="9" t="n"/>
      <c r="K57" s="9" t="n"/>
      <c r="L57" s="31">
        <f>IF(COUNT(H49:K49)=0,"",D49*H49+E49*I49+F49*J49+G49*K49)</f>
        <v/>
      </c>
      <c r="M57" s="9" t="n"/>
      <c r="N57" s="20">
        <f>IF(OR(L49="",M49=""),"",L49*M49)</f>
        <v/>
      </c>
      <c r="O57" s="20" t="inlineStr">
        <is>
          <t>Furniture Schedule ID.FFE.01 - cross-checked vs layout plan ID.01.04</t>
        </is>
      </c>
    </row>
    <row r="58">
      <c r="A58" s="20" t="inlineStr">
        <is>
          <t>FF&amp;E loose</t>
        </is>
      </c>
      <c r="B58" s="20" t="inlineStr">
        <is>
          <t>Side table (deck)  (D645 (dia) x H323)</t>
        </is>
      </c>
      <c r="C58" s="20" t="inlineStr">
        <is>
          <t>no</t>
        </is>
      </c>
      <c r="D58" s="20" t="n">
        <v>1</v>
      </c>
      <c r="E58" s="20" t="n">
        <v>1</v>
      </c>
      <c r="F58" s="20" t="n">
        <v>2</v>
      </c>
      <c r="G58" s="20" t="n">
        <v>1</v>
      </c>
      <c r="H58" s="9" t="n"/>
      <c r="I58" s="9" t="n"/>
      <c r="J58" s="9" t="n"/>
      <c r="K58" s="9" t="n"/>
      <c r="L58" s="31">
        <f>IF(COUNT(H50:K50)=0,"",D50*H50+E50*I50+F50*J50+G50*K50)</f>
        <v/>
      </c>
      <c r="M58" s="9" t="n"/>
      <c r="N58" s="20">
        <f>IF(OR(L50="",M50=""),"",L50*M50)</f>
        <v/>
      </c>
      <c r="O58" s="20" t="inlineStr">
        <is>
          <t>Furniture Schedule ID.FFE.01 - cross-checked vs layout plan ID.01.04</t>
        </is>
      </c>
    </row>
    <row r="59">
      <c r="A59" s="20" t="inlineStr">
        <is>
          <t>FF&amp;E loose</t>
        </is>
      </c>
      <c r="B59" s="20" t="inlineStr">
        <is>
          <t>Sofa  (W785 x L1665 x H360)</t>
        </is>
      </c>
      <c r="C59" s="20" t="inlineStr">
        <is>
          <t>no</t>
        </is>
      </c>
      <c r="D59" s="20" t="n">
        <v>0</v>
      </c>
      <c r="E59" s="20" t="n">
        <v>2</v>
      </c>
      <c r="F59" s="20" t="n">
        <v>2</v>
      </c>
      <c r="G59" s="20" t="n">
        <v>0</v>
      </c>
      <c r="H59" s="9" t="n"/>
      <c r="I59" s="9" t="n"/>
      <c r="J59" s="9" t="n"/>
      <c r="K59" s="9" t="n"/>
      <c r="L59" s="31">
        <f>IF(COUNT(H51:K51)=0,"",D51*H51+E51*I51+F51*J51+G51*K51)</f>
        <v/>
      </c>
      <c r="M59" s="9" t="n"/>
      <c r="N59" s="20">
        <f>IF(OR(L51="",M51=""),"",L51*M51)</f>
        <v/>
      </c>
      <c r="O59" s="20" t="inlineStr">
        <is>
          <t>Furniture Schedule ID.FFE.01 - cross-checked vs layout plan ID.01.04</t>
        </is>
      </c>
    </row>
    <row r="60">
      <c r="A60" s="20" t="inlineStr">
        <is>
          <t>FF&amp;E loose</t>
        </is>
      </c>
      <c r="B60" s="20" t="inlineStr">
        <is>
          <t>Sofa  (W900 x L1775)</t>
        </is>
      </c>
      <c r="C60" s="20" t="inlineStr">
        <is>
          <t>no</t>
        </is>
      </c>
      <c r="D60" s="20" t="n">
        <v>0</v>
      </c>
      <c r="E60" s="20" t="n">
        <v>0</v>
      </c>
      <c r="F60" s="20" t="n">
        <v>2</v>
      </c>
      <c r="G60" s="20" t="n">
        <v>0</v>
      </c>
      <c r="H60" s="9" t="n"/>
      <c r="I60" s="9" t="n"/>
      <c r="J60" s="9" t="n"/>
      <c r="K60" s="9" t="n"/>
      <c r="L60" s="31">
        <f>IF(COUNT(H52:K52)=0,"",D52*H52+E52*I52+F52*J52+G52*K52)</f>
        <v/>
      </c>
      <c r="M60" s="9" t="n"/>
      <c r="N60" s="20">
        <f>IF(OR(L52="",M52=""),"",L52*M52)</f>
        <v/>
      </c>
      <c r="O60" s="20" t="inlineStr">
        <is>
          <t>Furniture Schedule ID.FFE.01 - cross-checked vs layout plan ID.01.04</t>
        </is>
      </c>
    </row>
    <row r="61">
      <c r="A61" s="20" t="inlineStr">
        <is>
          <t>FF&amp;E loose</t>
        </is>
      </c>
      <c r="B61" s="20" t="inlineStr">
        <is>
          <t>Sofa  (W900 x L2120)</t>
        </is>
      </c>
      <c r="C61" s="20" t="inlineStr">
        <is>
          <t>no</t>
        </is>
      </c>
      <c r="D61" s="20" t="n">
        <v>0</v>
      </c>
      <c r="E61" s="20" t="n">
        <v>2</v>
      </c>
      <c r="F61" s="20" t="n">
        <v>0</v>
      </c>
      <c r="G61" s="20" t="n">
        <v>0</v>
      </c>
      <c r="H61" s="9" t="n"/>
      <c r="I61" s="9" t="n"/>
      <c r="J61" s="9" t="n"/>
      <c r="K61" s="9" t="n"/>
      <c r="L61" s="31">
        <f>IF(COUNT(H53:K53)=0,"",D53*H53+E53*I53+F53*J53+G53*K53)</f>
        <v/>
      </c>
      <c r="M61" s="9" t="n"/>
      <c r="N61" s="20">
        <f>IF(OR(L53="",M53=""),"",L53*M53)</f>
        <v/>
      </c>
      <c r="O61" s="20" t="inlineStr">
        <is>
          <t>Furniture Schedule ID.FFE.01 - cross-checked vs layout plan ID.01.04</t>
        </is>
      </c>
    </row>
    <row r="62">
      <c r="A62" s="20" t="inlineStr">
        <is>
          <t>FF&amp;E loose</t>
        </is>
      </c>
      <c r="B62" s="20" t="inlineStr">
        <is>
          <t>Sofa  (W900 x L2120 x H440)</t>
        </is>
      </c>
      <c r="C62" s="20" t="inlineStr">
        <is>
          <t>no</t>
        </is>
      </c>
      <c r="D62" s="20" t="n">
        <v>1</v>
      </c>
      <c r="E62" s="20" t="n">
        <v>0</v>
      </c>
      <c r="F62" s="20" t="n">
        <v>0</v>
      </c>
      <c r="G62" s="20" t="n">
        <v>1</v>
      </c>
      <c r="H62" s="9" t="n"/>
      <c r="I62" s="9" t="n"/>
      <c r="J62" s="9" t="n"/>
      <c r="K62" s="9" t="n"/>
      <c r="L62" s="31">
        <f>IF(COUNT(H54:K54)=0,"",D54*H54+E54*I54+F54*J54+G54*K54)</f>
        <v/>
      </c>
      <c r="M62" s="9" t="n"/>
      <c r="N62" s="20">
        <f>IF(OR(L54="",M54=""),"",L54*M54)</f>
        <v/>
      </c>
      <c r="O62" s="20" t="inlineStr">
        <is>
          <t>Furniture Schedule ID.FFE.01 - cross-checked vs layout plan ID.01.04</t>
        </is>
      </c>
    </row>
    <row r="63">
      <c r="A63" s="20" t="inlineStr">
        <is>
          <t>FF&amp;E loose</t>
        </is>
      </c>
      <c r="B63" s="20" t="inlineStr">
        <is>
          <t>Sunbed (deck)  (W600 x L1800 x H350)</t>
        </is>
      </c>
      <c r="C63" s="20" t="inlineStr">
        <is>
          <t>no</t>
        </is>
      </c>
      <c r="D63" s="20" t="n">
        <v>0</v>
      </c>
      <c r="E63" s="20" t="n">
        <v>0</v>
      </c>
      <c r="F63" s="20" t="n">
        <v>4</v>
      </c>
      <c r="G63" s="20" t="n">
        <v>2</v>
      </c>
      <c r="H63" s="9" t="n"/>
      <c r="I63" s="9" t="n"/>
      <c r="J63" s="9" t="n"/>
      <c r="K63" s="9" t="n"/>
      <c r="L63" s="31">
        <f>IF(COUNT(H55:K55)=0,"",D55*H55+E55*I55+F55*J55+G55*K55)</f>
        <v/>
      </c>
      <c r="M63" s="9" t="n"/>
      <c r="N63" s="20">
        <f>IF(OR(L55="",M55=""),"",L55*M55)</f>
        <v/>
      </c>
      <c r="O63" s="20" t="inlineStr">
        <is>
          <t>Furniture Schedule ID.FFE.01 - cross-checked vs layout plan ID.01.04</t>
        </is>
      </c>
    </row>
    <row r="64">
      <c r="A64" s="20" t="inlineStr">
        <is>
          <t>FF&amp;E custom joinery</t>
        </is>
      </c>
      <c r="B64" s="20" t="inlineStr">
        <is>
          <t>Bedside table  (W369 x L544 x H238)</t>
        </is>
      </c>
      <c r="C64" s="20" t="inlineStr">
        <is>
          <t>no</t>
        </is>
      </c>
      <c r="D64" s="20" t="n">
        <v>2</v>
      </c>
      <c r="E64" s="20" t="n">
        <v>4</v>
      </c>
      <c r="F64" s="20" t="n">
        <v>4</v>
      </c>
      <c r="G64" s="20" t="n">
        <v>2</v>
      </c>
      <c r="H64" s="9" t="n"/>
      <c r="I64" s="9" t="n"/>
      <c r="J64" s="9" t="n"/>
      <c r="K64" s="9" t="n"/>
      <c r="L64" s="31">
        <f>IF(COUNT(H56:K56)=0,"",D56*H56+E56*I56+F56*J56+G56*K56)</f>
        <v/>
      </c>
      <c r="M64" s="9" t="n"/>
      <c r="N64" s="20">
        <f>IF(OR(L56="",M56=""),"",L56*M56)</f>
        <v/>
      </c>
      <c r="O64" s="20" t="inlineStr">
        <is>
          <t>Furniture Schedule ID.FFE.02 - cross-checked vs layout plan ID.01.04</t>
        </is>
      </c>
    </row>
    <row r="65">
      <c r="A65" s="20" t="inlineStr">
        <is>
          <t>FF&amp;E custom joinery</t>
        </is>
      </c>
      <c r="B65" s="20" t="inlineStr">
        <is>
          <t>Minibar  (W589 x L1036 x H720)</t>
        </is>
      </c>
      <c r="C65" s="20" t="inlineStr">
        <is>
          <t>no</t>
        </is>
      </c>
      <c r="D65" s="20" t="n">
        <v>0</v>
      </c>
      <c r="E65" s="20" t="n">
        <v>0</v>
      </c>
      <c r="F65" s="20" t="n">
        <v>1</v>
      </c>
      <c r="G65" s="20" t="n">
        <v>0</v>
      </c>
      <c r="H65" s="9" t="n"/>
      <c r="I65" s="9" t="n"/>
      <c r="J65" s="9" t="n"/>
      <c r="K65" s="9" t="n"/>
      <c r="L65" s="31">
        <f>IF(COUNT(H57:K57)=0,"",D57*H57+E57*I57+F57*J57+G57*K57)</f>
        <v/>
      </c>
      <c r="M65" s="9" t="n"/>
      <c r="N65" s="20">
        <f>IF(OR(L57="",M57=""),"",L57*M57)</f>
        <v/>
      </c>
      <c r="O65" s="20" t="inlineStr">
        <is>
          <t>Furniture Schedule ID.FFE.02 - cross-checked vs layout plan ID.01.04</t>
        </is>
      </c>
    </row>
    <row r="66">
      <c r="A66" s="20" t="inlineStr">
        <is>
          <t>FF&amp;E custom joinery</t>
        </is>
      </c>
      <c r="B66" s="20" t="inlineStr">
        <is>
          <t>Minibar  (W607 x L1036 x H720)</t>
        </is>
      </c>
      <c r="C66" s="20" t="inlineStr">
        <is>
          <t>no</t>
        </is>
      </c>
      <c r="D66" s="20" t="n">
        <v>0</v>
      </c>
      <c r="E66" s="20" t="n">
        <v>1</v>
      </c>
      <c r="F66" s="20" t="n">
        <v>0</v>
      </c>
      <c r="G66" s="20" t="n">
        <v>0</v>
      </c>
      <c r="H66" s="9" t="n"/>
      <c r="I66" s="9" t="n"/>
      <c r="J66" s="9" t="n"/>
      <c r="K66" s="9" t="n"/>
      <c r="L66" s="31">
        <f>IF(COUNT(H58:K58)=0,"",D58*H58+E58*I58+F58*J58+G58*K58)</f>
        <v/>
      </c>
      <c r="M66" s="9" t="n"/>
      <c r="N66" s="20">
        <f>IF(OR(L58="",M58=""),"",L58*M58)</f>
        <v/>
      </c>
      <c r="O66" s="20" t="inlineStr">
        <is>
          <t>Furniture Schedule ID.FFE.02 - cross-checked vs layout plan ID.01.04</t>
        </is>
      </c>
    </row>
    <row r="67">
      <c r="A67" s="20" t="inlineStr">
        <is>
          <t>FF&amp;E custom joinery</t>
        </is>
      </c>
      <c r="B67" s="20" t="inlineStr">
        <is>
          <t>Minibar with writing desk  (W584 x L1673 x H1695)</t>
        </is>
      </c>
      <c r="C67" s="20" t="inlineStr">
        <is>
          <t>no</t>
        </is>
      </c>
      <c r="D67" s="20" t="n">
        <v>1</v>
      </c>
      <c r="E67" s="20" t="n">
        <v>2</v>
      </c>
      <c r="F67" s="20" t="n">
        <v>0</v>
      </c>
      <c r="G67" s="20" t="n">
        <v>1</v>
      </c>
      <c r="H67" s="9" t="n"/>
      <c r="I67" s="9" t="n"/>
      <c r="J67" s="9" t="n"/>
      <c r="K67" s="9" t="n"/>
      <c r="L67" s="31">
        <f>IF(COUNT(H59:K59)=0,"",D59*H59+E59*I59+F59*J59+G59*K59)</f>
        <v/>
      </c>
      <c r="M67" s="9" t="n"/>
      <c r="N67" s="20">
        <f>IF(OR(L59="",M59=""),"",L59*M59)</f>
        <v/>
      </c>
      <c r="O67" s="20" t="inlineStr">
        <is>
          <t>Furniture Schedule ID.FFE.02 - cross-checked vs layout plan ID.01.04</t>
        </is>
      </c>
    </row>
    <row r="68">
      <c r="A68" s="20" t="inlineStr">
        <is>
          <t>FF&amp;E custom joinery</t>
        </is>
      </c>
      <c r="B68" s="20" t="inlineStr">
        <is>
          <t>Wardrobe  (W558 x L2371 x H2843)</t>
        </is>
      </c>
      <c r="C68" s="20" t="inlineStr">
        <is>
          <t>no</t>
        </is>
      </c>
      <c r="D68" s="20" t="n">
        <v>0</v>
      </c>
      <c r="E68" s="20" t="n">
        <v>0</v>
      </c>
      <c r="F68" s="20" t="n">
        <v>2</v>
      </c>
      <c r="G68" s="20" t="n">
        <v>0</v>
      </c>
      <c r="H68" s="9" t="n"/>
      <c r="I68" s="9" t="n"/>
      <c r="J68" s="9" t="n"/>
      <c r="K68" s="9" t="n"/>
      <c r="L68" s="31">
        <f>IF(COUNT(H60:K60)=0,"",D60*H60+E60*I60+F60*J60+G60*K60)</f>
        <v/>
      </c>
      <c r="M68" s="9" t="n"/>
      <c r="N68" s="20">
        <f>IF(OR(L60="",M60=""),"",L60*M60)</f>
        <v/>
      </c>
      <c r="O68" s="20" t="inlineStr">
        <is>
          <t>Furniture Schedule ID.FFE.02 - cross-checked vs layout plan ID.01.04</t>
        </is>
      </c>
    </row>
    <row r="69">
      <c r="A69" s="20" t="inlineStr">
        <is>
          <t>FF&amp;E custom joinery</t>
        </is>
      </c>
      <c r="B69" s="20" t="inlineStr">
        <is>
          <t>Wardrobe  (W604 x L1485 x H381 (as scheduled - verify, looks transposed))</t>
        </is>
      </c>
      <c r="C69" s="20" t="inlineStr">
        <is>
          <t>no</t>
        </is>
      </c>
      <c r="D69" s="20" t="n">
        <v>0</v>
      </c>
      <c r="E69" s="20" t="n">
        <v>2</v>
      </c>
      <c r="F69" s="20" t="n">
        <v>0</v>
      </c>
      <c r="G69" s="20" t="n">
        <v>0</v>
      </c>
      <c r="H69" s="9" t="n"/>
      <c r="I69" s="9" t="n"/>
      <c r="J69" s="9" t="n"/>
      <c r="K69" s="9" t="n"/>
      <c r="L69" s="31">
        <f>IF(COUNT(H61:K61)=0,"",D61*H61+E61*I61+F61*J61+G61*K61)</f>
        <v/>
      </c>
      <c r="M69" s="9" t="n"/>
      <c r="N69" s="20">
        <f>IF(OR(L61="",M61=""),"",L61*M61)</f>
        <v/>
      </c>
      <c r="O69" s="20" t="inlineStr">
        <is>
          <t>Furniture Schedule ID.FFE.02 - cross-checked vs layout plan ID.01.04</t>
        </is>
      </c>
    </row>
    <row r="70">
      <c r="A70" s="20" t="inlineStr">
        <is>
          <t>FF&amp;E custom joinery</t>
        </is>
      </c>
      <c r="B70" s="20" t="inlineStr">
        <is>
          <t>Wardrobe  (W619 x L1800 x H2525)</t>
        </is>
      </c>
      <c r="C70" s="20" t="inlineStr">
        <is>
          <t>no</t>
        </is>
      </c>
      <c r="D70" s="20" t="n">
        <v>1</v>
      </c>
      <c r="E70" s="20" t="n">
        <v>0</v>
      </c>
      <c r="F70" s="20" t="n">
        <v>0</v>
      </c>
      <c r="G70" s="20" t="n">
        <v>1</v>
      </c>
      <c r="H70" s="9" t="n"/>
      <c r="I70" s="9" t="n"/>
      <c r="J70" s="9" t="n"/>
      <c r="K70" s="9" t="n"/>
      <c r="L70" s="31">
        <f>IF(COUNT(H62:K62)=0,"",D62*H62+E62*I62+F62*J62+G62*K62)</f>
        <v/>
      </c>
      <c r="M70" s="9" t="n"/>
      <c r="N70" s="20">
        <f>IF(OR(L62="",M62=""),"",L62*M62)</f>
        <v/>
      </c>
      <c r="O70" s="20" t="inlineStr">
        <is>
          <t>Furniture Schedule ID.FFE.02 - cross-checked vs layout plan ID.01.04</t>
        </is>
      </c>
    </row>
    <row r="71">
      <c r="A71" s="20" t="inlineStr">
        <is>
          <t>FF&amp;E custom joinery</t>
        </is>
      </c>
      <c r="B71" s="20" t="inlineStr">
        <is>
          <t>Wardrobe (maid's)  (W446 x L1107 x H2385)</t>
        </is>
      </c>
      <c r="C71" s="20" t="inlineStr">
        <is>
          <t>no</t>
        </is>
      </c>
      <c r="D71" s="20" t="n">
        <v>0</v>
      </c>
      <c r="E71" s="20" t="n">
        <v>1</v>
      </c>
      <c r="F71" s="20" t="n">
        <v>1</v>
      </c>
      <c r="G71" s="20" t="n">
        <v>0</v>
      </c>
      <c r="H71" s="9" t="n"/>
      <c r="I71" s="9" t="n"/>
      <c r="J71" s="9" t="n"/>
      <c r="K71" s="9" t="n"/>
      <c r="L71" s="31">
        <f>IF(COUNT(H63:K63)=0,"",D63*H63+E63*I63+F63*J63+G63*K63)</f>
        <v/>
      </c>
      <c r="M71" s="9" t="n"/>
      <c r="N71" s="20">
        <f>IF(OR(L63="",M63=""),"",L63*M63)</f>
        <v/>
      </c>
      <c r="O71" s="20" t="inlineStr">
        <is>
          <t>Furniture Schedule ID.FFE.02 - cross-checked vs layout plan ID.01.04</t>
        </is>
      </c>
    </row>
    <row r="72">
      <c r="A72" s="20" t="inlineStr">
        <is>
          <t>FF&amp;E custom joinery</t>
        </is>
      </c>
      <c r="B72" s="20" t="inlineStr">
        <is>
          <t>Writing desk  (W576 x L2535 x H153)</t>
        </is>
      </c>
      <c r="C72" s="20" t="inlineStr">
        <is>
          <t>no</t>
        </is>
      </c>
      <c r="D72" s="20" t="n">
        <v>0</v>
      </c>
      <c r="E72" s="20" t="n">
        <v>1</v>
      </c>
      <c r="F72" s="20" t="n">
        <v>1</v>
      </c>
      <c r="G72" s="20" t="n">
        <v>0</v>
      </c>
      <c r="H72" s="9" t="n"/>
      <c r="I72" s="9" t="n"/>
      <c r="J72" s="9" t="n"/>
      <c r="K72" s="9" t="n"/>
      <c r="L72" s="31">
        <f>IF(COUNT(H64:K64)=0,"",D64*H64+E64*I64+F64*J64+G64*K64)</f>
        <v/>
      </c>
      <c r="M72" s="9" t="n"/>
      <c r="N72" s="20">
        <f>IF(OR(L64="",M64=""),"",L64*M64)</f>
        <v/>
      </c>
      <c r="O72" s="20" t="inlineStr">
        <is>
          <t>Furniture Schedule ID.FFE.02 - cross-checked vs layout plan ID.01.04</t>
        </is>
      </c>
    </row>
    <row r="73">
      <c r="A73" s="13" t="inlineStr">
        <is>
          <t>Door / window tags</t>
        </is>
      </c>
      <c r="B73" s="13" t="inlineStr">
        <is>
          <t>D1  (TYPE NOT SCHEDULED)</t>
        </is>
      </c>
      <c r="C73" s="13" t="inlineStr">
        <is>
          <t>no</t>
        </is>
      </c>
      <c r="D73" s="13" t="n">
        <v>1</v>
      </c>
      <c r="E73" s="13" t="n">
        <v>3</v>
      </c>
      <c r="F73" s="13" t="n">
        <v>3</v>
      </c>
      <c r="G73" s="13" t="n">
        <v>1</v>
      </c>
      <c r="H73" s="9" t="n"/>
      <c r="I73" s="9" t="n"/>
      <c r="J73" s="9" t="n"/>
      <c r="K73" s="9" t="n"/>
      <c r="L73" s="32">
        <f>IF(COUNT(H65:K65)=0,"",D65*H65+E65*I65+F65*J65+G65*K65)</f>
        <v/>
      </c>
      <c r="M73" s="9" t="n"/>
      <c r="N73" s="13">
        <f>IF(OR(L65="",M65=""),"",L65*M65)</f>
        <v/>
      </c>
      <c r="O73" s="13" t="inlineStr">
        <is>
          <t>ID.01.01 Floor Plans - tag counted; no schedule issued (RFI-02/03)</t>
        </is>
      </c>
    </row>
    <row r="74">
      <c r="A74" s="13" t="inlineStr">
        <is>
          <t>Door / window tags</t>
        </is>
      </c>
      <c r="B74" s="13" t="inlineStr">
        <is>
          <t>D2  (TYPE NOT SCHEDULED)</t>
        </is>
      </c>
      <c r="C74" s="13" t="inlineStr">
        <is>
          <t>no</t>
        </is>
      </c>
      <c r="D74" s="13" t="n">
        <v>1</v>
      </c>
      <c r="E74" s="13" t="n">
        <v>2</v>
      </c>
      <c r="F74" s="13" t="n">
        <v>2</v>
      </c>
      <c r="G74" s="13" t="n">
        <v>1</v>
      </c>
      <c r="H74" s="9" t="n"/>
      <c r="I74" s="9" t="n"/>
      <c r="J74" s="9" t="n"/>
      <c r="K74" s="9" t="n"/>
      <c r="L74" s="32">
        <f>IF(COUNT(H66:K66)=0,"",D66*H66+E66*I66+F66*J66+G66*K66)</f>
        <v/>
      </c>
      <c r="M74" s="9" t="n"/>
      <c r="N74" s="13">
        <f>IF(OR(L66="",M66=""),"",L66*M66)</f>
        <v/>
      </c>
      <c r="O74" s="13" t="inlineStr">
        <is>
          <t>ID.01.01 Floor Plans - tag counted; no schedule issued (RFI-02/03)</t>
        </is>
      </c>
    </row>
    <row r="75">
      <c r="A75" s="13" t="inlineStr">
        <is>
          <t>Door / window tags</t>
        </is>
      </c>
      <c r="B75" s="13" t="inlineStr">
        <is>
          <t>D3  (TYPE NOT SCHEDULED)</t>
        </is>
      </c>
      <c r="C75" s="13" t="inlineStr">
        <is>
          <t>no</t>
        </is>
      </c>
      <c r="D75" s="13" t="n">
        <v>1</v>
      </c>
      <c r="E75" s="13" t="n">
        <v>3</v>
      </c>
      <c r="F75" s="13" t="n">
        <v>2</v>
      </c>
      <c r="G75" s="13" t="n">
        <v>1</v>
      </c>
      <c r="H75" s="9" t="n"/>
      <c r="I75" s="9" t="n"/>
      <c r="J75" s="9" t="n"/>
      <c r="K75" s="9" t="n"/>
      <c r="L75" s="32">
        <f>IF(COUNT(H67:K67)=0,"",D67*H67+E67*I67+F67*J67+G67*K67)</f>
        <v/>
      </c>
      <c r="M75" s="9" t="n"/>
      <c r="N75" s="13">
        <f>IF(OR(L67="",M67=""),"",L67*M67)</f>
        <v/>
      </c>
      <c r="O75" s="13" t="inlineStr">
        <is>
          <t>ID.01.01 Floor Plans - tag counted; no schedule issued (RFI-02/03)</t>
        </is>
      </c>
    </row>
    <row r="76">
      <c r="A76" s="13" t="inlineStr">
        <is>
          <t>Door / window tags</t>
        </is>
      </c>
      <c r="B76" s="13" t="inlineStr">
        <is>
          <t>D4  (TYPE NOT SCHEDULED)</t>
        </is>
      </c>
      <c r="C76" s="13" t="inlineStr">
        <is>
          <t>no</t>
        </is>
      </c>
      <c r="D76" s="13" t="n">
        <v>1</v>
      </c>
      <c r="E76" s="13" t="n">
        <v>2</v>
      </c>
      <c r="F76" s="13" t="n">
        <v>1</v>
      </c>
      <c r="G76" s="13" t="n">
        <v>1</v>
      </c>
      <c r="H76" s="9" t="n"/>
      <c r="I76" s="9" t="n"/>
      <c r="J76" s="9" t="n"/>
      <c r="K76" s="9" t="n"/>
      <c r="L76" s="32">
        <f>IF(COUNT(H68:K68)=0,"",D68*H68+E68*I68+F68*J68+G68*K68)</f>
        <v/>
      </c>
      <c r="M76" s="9" t="n"/>
      <c r="N76" s="13">
        <f>IF(OR(L68="",M68=""),"",L68*M68)</f>
        <v/>
      </c>
      <c r="O76" s="13" t="inlineStr">
        <is>
          <t>ID.01.01 Floor Plans - tag counted; no schedule issued (RFI-02/03)</t>
        </is>
      </c>
    </row>
    <row r="77">
      <c r="A77" s="13" t="inlineStr">
        <is>
          <t>Door / window tags</t>
        </is>
      </c>
      <c r="B77" s="13" t="inlineStr">
        <is>
          <t>D5  (TYPE NOT SCHEDULED)</t>
        </is>
      </c>
      <c r="C77" s="13" t="inlineStr">
        <is>
          <t>no</t>
        </is>
      </c>
      <c r="D77" s="13" t="n">
        <v>2</v>
      </c>
      <c r="E77" s="13" t="n">
        <v>0</v>
      </c>
      <c r="F77" s="13" t="n">
        <v>1</v>
      </c>
      <c r="G77" s="13" t="n">
        <v>2</v>
      </c>
      <c r="H77" s="9" t="n"/>
      <c r="I77" s="9" t="n"/>
      <c r="J77" s="9" t="n"/>
      <c r="K77" s="9" t="n"/>
      <c r="L77" s="32">
        <f>IF(COUNT(H69:K69)=0,"",D69*H69+E69*I69+F69*J69+G69*K69)</f>
        <v/>
      </c>
      <c r="M77" s="9" t="n"/>
      <c r="N77" s="13">
        <f>IF(OR(L69="",M69=""),"",L69*M69)</f>
        <v/>
      </c>
      <c r="O77" s="13" t="inlineStr">
        <is>
          <t>ID.01.01 Floor Plans - tag counted; no schedule issued (RFI-02/03)</t>
        </is>
      </c>
    </row>
    <row r="78" ht="42" customHeight="1">
      <c r="A78" s="13" t="inlineStr">
        <is>
          <t>Door / window tags</t>
        </is>
      </c>
      <c r="B78" s="73" t="n"/>
      <c r="C78" s="73" t="n"/>
      <c r="D78" s="73" t="n"/>
      <c r="E78" s="73" t="n"/>
      <c r="F78" s="73" t="n"/>
      <c r="G78" s="73" t="n"/>
      <c r="H78" s="73" t="n"/>
      <c r="I78" s="73" t="n"/>
      <c r="J78" s="73" t="n"/>
      <c r="K78" s="73" t="n"/>
      <c r="L78" s="73" t="n"/>
      <c r="M78" s="73" t="n"/>
      <c r="N78" s="73" t="n"/>
      <c r="O78" s="74" t="n"/>
    </row>
    <row r="79">
      <c r="A79" s="13" t="inlineStr">
        <is>
          <t>Door / window tags</t>
        </is>
      </c>
      <c r="B79" s="13" t="inlineStr">
        <is>
          <t>D7  (TYPE NOT SCHEDULED)</t>
        </is>
      </c>
      <c r="C79" s="13" t="inlineStr">
        <is>
          <t>no</t>
        </is>
      </c>
      <c r="D79" s="13" t="n">
        <v>0</v>
      </c>
      <c r="E79" s="13" t="n">
        <v>4</v>
      </c>
      <c r="F79" s="13" t="n">
        <v>1</v>
      </c>
      <c r="G79" s="13" t="n">
        <v>0</v>
      </c>
      <c r="H79" s="9" t="n"/>
      <c r="I79" s="9" t="n"/>
      <c r="J79" s="9" t="n"/>
      <c r="K79" s="9" t="n"/>
      <c r="L79" s="32">
        <f>IF(COUNT(H71:K71)=0,"",D71*H71+E71*I71+F71*J71+G71*K71)</f>
        <v/>
      </c>
      <c r="M79" s="9" t="n"/>
      <c r="N79" s="13">
        <f>IF(OR(L71="",M71=""),"",L71*M71)</f>
        <v/>
      </c>
      <c r="O79" s="13" t="inlineStr">
        <is>
          <t>ID.01.01 Floor Plans - tag counted; no schedule issued (RFI-02/03)</t>
        </is>
      </c>
    </row>
    <row r="80">
      <c r="A80" s="13" t="inlineStr">
        <is>
          <t>Door / window tags</t>
        </is>
      </c>
      <c r="B80" s="13" t="inlineStr">
        <is>
          <t>D8  (TYPE NOT SCHEDULED)</t>
        </is>
      </c>
      <c r="C80" s="13" t="inlineStr">
        <is>
          <t>no</t>
        </is>
      </c>
      <c r="D80" s="13" t="n">
        <v>0</v>
      </c>
      <c r="E80" s="13" t="n">
        <v>0</v>
      </c>
      <c r="F80" s="13" t="n">
        <v>4</v>
      </c>
      <c r="G80" s="13" t="n">
        <v>0</v>
      </c>
      <c r="H80" s="9" t="n"/>
      <c r="I80" s="9" t="n"/>
      <c r="J80" s="9" t="n"/>
      <c r="K80" s="9" t="n"/>
      <c r="L80" s="32">
        <f>IF(COUNT(H72:K72)=0,"",D72*H72+E72*I72+F72*J72+G72*K72)</f>
        <v/>
      </c>
      <c r="M80" s="9" t="n"/>
      <c r="N80" s="13">
        <f>IF(OR(L72="",M72=""),"",L72*M72)</f>
        <v/>
      </c>
      <c r="O80" s="13" t="inlineStr">
        <is>
          <t>ID.01.01 Floor Plans - tag counted; no schedule issued (RFI-02/03)</t>
        </is>
      </c>
    </row>
    <row r="81">
      <c r="A81" s="13" t="inlineStr">
        <is>
          <t>Door / window tags</t>
        </is>
      </c>
      <c r="B81" s="13" t="inlineStr">
        <is>
          <t>W1  (TYPE NOT SCHEDULED)</t>
        </is>
      </c>
      <c r="C81" s="13" t="inlineStr">
        <is>
          <t>no</t>
        </is>
      </c>
      <c r="D81" s="13" t="n">
        <v>0</v>
      </c>
      <c r="E81" s="13" t="n">
        <v>2</v>
      </c>
      <c r="F81" s="13" t="n">
        <v>2</v>
      </c>
      <c r="G81" s="13" t="n">
        <v>1</v>
      </c>
      <c r="H81" s="9" t="n"/>
      <c r="I81" s="9" t="n"/>
      <c r="J81" s="9" t="n"/>
      <c r="K81" s="9" t="n"/>
      <c r="L81" s="32">
        <f>IF(COUNT(H73:K73)=0,"",D73*H73+E73*I73+F73*J73+G73*K73)</f>
        <v/>
      </c>
      <c r="M81" s="9" t="n"/>
      <c r="N81" s="13">
        <f>IF(OR(L73="",M73=""),"",L73*M73)</f>
        <v/>
      </c>
      <c r="O81" s="13" t="inlineStr">
        <is>
          <t>ID.01.01 Floor Plans - tag counted; no schedule issued (RFI-02/03)</t>
        </is>
      </c>
    </row>
    <row r="82">
      <c r="A82" s="13" t="inlineStr">
        <is>
          <t>Door / window tags</t>
        </is>
      </c>
      <c r="B82" s="13" t="inlineStr">
        <is>
          <t>W2  (TYPE NOT SCHEDULED)</t>
        </is>
      </c>
      <c r="C82" s="13" t="inlineStr">
        <is>
          <t>no</t>
        </is>
      </c>
      <c r="D82" s="13" t="n">
        <v>0</v>
      </c>
      <c r="E82" s="13" t="n">
        <v>1</v>
      </c>
      <c r="F82" s="13" t="n">
        <v>2</v>
      </c>
      <c r="G82" s="13" t="n">
        <v>0</v>
      </c>
      <c r="H82" s="9" t="n"/>
      <c r="I82" s="9" t="n"/>
      <c r="J82" s="9" t="n"/>
      <c r="K82" s="9" t="n"/>
      <c r="L82" s="32">
        <f>IF(COUNT(H74:K74)=0,"",D74*H74+E74*I74+F74*J74+G74*K74)</f>
        <v/>
      </c>
      <c r="M82" s="9" t="n"/>
      <c r="N82" s="13">
        <f>IF(OR(L74="",M74=""),"",L74*M74)</f>
        <v/>
      </c>
      <c r="O82" s="13" t="inlineStr">
        <is>
          <t>ID.01.01 Floor Plans - tag counted; no schedule issued (RFI-02/03)</t>
        </is>
      </c>
    </row>
    <row r="83">
      <c r="A83" s="13" t="inlineStr">
        <is>
          <t>Door / window tags</t>
        </is>
      </c>
      <c r="B83" s="13" t="inlineStr">
        <is>
          <t>W3  (TYPE NOT SCHEDULED)</t>
        </is>
      </c>
      <c r="C83" s="13" t="inlineStr">
        <is>
          <t>no</t>
        </is>
      </c>
      <c r="D83" s="13" t="n">
        <v>0</v>
      </c>
      <c r="E83" s="13" t="n">
        <v>0</v>
      </c>
      <c r="F83" s="13" t="n">
        <v>1</v>
      </c>
      <c r="G83" s="13" t="n">
        <v>0</v>
      </c>
      <c r="H83" s="9" t="n"/>
      <c r="I83" s="9" t="n"/>
      <c r="J83" s="9" t="n"/>
      <c r="K83" s="9" t="n"/>
      <c r="L83" s="32">
        <f>IF(COUNT(H75:K75)=0,"",D75*H75+E75*I75+F75*J75+G75*K75)</f>
        <v/>
      </c>
      <c r="M83" s="9" t="n"/>
      <c r="N83" s="13">
        <f>IF(OR(L75="",M75=""),"",L75*M75)</f>
        <v/>
      </c>
      <c r="O83" s="13" t="inlineStr">
        <is>
          <t>ID.01.01 Floor Plans - tag counted; no schedule issued (RFI-02/03)</t>
        </is>
      </c>
    </row>
    <row r="84">
      <c r="A84" s="13" t="inlineStr">
        <is>
          <t>Door / window tags</t>
        </is>
      </c>
      <c r="B84" s="13" t="inlineStr">
        <is>
          <t>W4  (TYPE NOT SCHEDULED)</t>
        </is>
      </c>
      <c r="C84" s="13" t="inlineStr">
        <is>
          <t>no</t>
        </is>
      </c>
      <c r="D84" s="13" t="n">
        <v>1</v>
      </c>
      <c r="E84" s="13" t="n">
        <v>0</v>
      </c>
      <c r="F84" s="13" t="n">
        <v>0</v>
      </c>
      <c r="G84" s="13" t="n">
        <v>0</v>
      </c>
      <c r="H84" s="9" t="n"/>
      <c r="I84" s="9" t="n"/>
      <c r="J84" s="9" t="n"/>
      <c r="K84" s="9" t="n"/>
      <c r="L84" s="32">
        <f>IF(COUNT(H76:K76)=0,"",D76*H76+E76*I76+F76*J76+G76*K76)</f>
        <v/>
      </c>
      <c r="M84" s="9" t="n"/>
      <c r="N84" s="13">
        <f>IF(OR(L76="",M76=""),"",L76*M76)</f>
        <v/>
      </c>
      <c r="O84" s="13" t="inlineStr">
        <is>
          <t>ID.01.01 Floor Plans - tag counted; no schedule issued (RFI-02/03)</t>
        </is>
      </c>
    </row>
    <row r="86">
      <c r="A86" s="15" t="inlineStr">
        <is>
          <t>Counts in columns D-G are PER VILLA and are read directly off the drawings. Enter the number of each villa type in the yellow cells to get totals. Rows shaded green are counted from a schedule or plan; orange rows are inferred or come from an incomplete drawing; red rows are tags whose type has never been scheduled.</t>
        </is>
      </c>
    </row>
    <row r="88" ht="3" customHeight="1">
      <c r="A88" s="68" t="n"/>
      <c r="B88" s="68" t="n"/>
      <c r="C88" s="68" t="n"/>
      <c r="D88" s="68" t="n"/>
      <c r="E88" s="68" t="n"/>
      <c r="F88" s="68" t="n"/>
      <c r="G88" s="68" t="n"/>
      <c r="H88" s="68" t="n"/>
      <c r="I88" s="68" t="n"/>
      <c r="J88" s="68" t="n"/>
      <c r="K88" s="68" t="n"/>
      <c r="L88" s="68" t="n"/>
      <c r="M88" s="68" t="n"/>
      <c r="N88" s="68" t="n"/>
      <c r="O88" s="68" t="n"/>
    </row>
    <row r="89" ht="18" customHeight="1">
      <c r="A89" s="70" t="inlineStr">
        <is>
          <t xml:space="preserve">  TERRABUILD GLOBAL    |    sales@terrabuildglobal.com    |    terrabuildglobal.com</t>
        </is>
      </c>
      <c r="H89" s="71" t="inlineStr">
        <is>
          <t xml:space="preserve">WhatsApp / WeChat +86 188 2649 1416    |    TBG-KV2-MTO-001 Rev 01  </t>
        </is>
      </c>
    </row>
    <row r="90" ht="14" customHeight="1">
      <c r="A90" s="72" t="inlineStr">
        <is>
          <t xml:space="preserve">  Room D076, Shop 101, No. 14, Longdong Trade Street, Tianhe District, Guangzhou City, China    |    Registered in the People's Republic of China</t>
        </is>
      </c>
    </row>
  </sheetData>
  <autoFilter ref="A9:O84"/>
  <mergeCells count="11">
    <mergeCell ref="A7:O7"/>
    <mergeCell ref="A89:G89"/>
    <mergeCell ref="H2:O2"/>
    <mergeCell ref="H3:O3"/>
    <mergeCell ref="A3:G3"/>
    <mergeCell ref="A90:O90"/>
    <mergeCell ref="A4:G4"/>
    <mergeCell ref="A2:G2"/>
    <mergeCell ref="H89:O89"/>
    <mergeCell ref="H4:O4"/>
    <mergeCell ref="A78:O78"/>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13.xml><?xml version="1.0" encoding="utf-8"?>
<worksheet xmlns="http://schemas.openxmlformats.org/spreadsheetml/2006/main">
  <sheetPr>
    <outlinePr summaryBelow="1" summaryRight="1"/>
    <pageSetUpPr fitToPage="1"/>
  </sheetPr>
  <dimension ref="A1:Q29"/>
  <sheetViews>
    <sheetView showGridLines="0" workbookViewId="0">
      <pane ySplit="9" topLeftCell="A10" activePane="bottomLeft" state="frozen"/>
      <selection pane="bottomLeft" activeCell="A1" sqref="A1"/>
    </sheetView>
  </sheetViews>
  <sheetFormatPr baseColWidth="8" defaultRowHeight="15"/>
  <cols>
    <col width="10" customWidth="1" min="1" max="1"/>
    <col width="34" customWidth="1" min="2" max="2"/>
    <col width="6" customWidth="1" min="3" max="3"/>
    <col width="8" customWidth="1" min="4" max="4"/>
    <col width="11" customWidth="1" min="5" max="5"/>
    <col width="11" customWidth="1" min="6" max="6"/>
    <col width="11" customWidth="1" min="7" max="7"/>
    <col width="11" customWidth="1" min="8" max="8"/>
    <col width="8" customWidth="1" min="9" max="9"/>
    <col width="9" customWidth="1" min="10" max="10"/>
    <col width="9" customWidth="1" min="11" max="11"/>
    <col width="9" customWidth="1" min="12" max="12"/>
    <col width="9" customWidth="1" min="13" max="13"/>
    <col width="14" customWidth="1" min="14" max="14"/>
    <col width="11" customWidth="1" min="15" max="15"/>
    <col width="13" customWidth="1" min="16" max="16"/>
    <col width="64" customWidth="1" min="17" max="17"/>
  </cols>
  <sheetData>
    <row r="1" ht="10" customHeight="1">
      <c r="A1" s="61" t="n"/>
      <c r="B1" s="61" t="n"/>
      <c r="C1" s="61" t="n"/>
      <c r="D1" s="61" t="n"/>
      <c r="E1" s="61" t="n"/>
      <c r="F1" s="61" t="n"/>
      <c r="G1" s="61" t="n"/>
      <c r="H1" s="61" t="n"/>
      <c r="I1" s="61" t="n"/>
      <c r="J1" s="61" t="n"/>
      <c r="K1" s="61" t="n"/>
      <c r="L1" s="61" t="n"/>
      <c r="M1" s="61" t="n"/>
      <c r="N1" s="61" t="n"/>
      <c r="O1" s="61" t="n"/>
      <c r="P1" s="61" t="n"/>
      <c r="Q1" s="61" t="n"/>
    </row>
    <row r="2" ht="22" customHeight="1">
      <c r="A2" s="62" t="inlineStr">
        <is>
          <t xml:space="preserve">      TERRABUILD GLOBAL</t>
        </is>
      </c>
      <c r="I2" s="63" t="inlineStr">
        <is>
          <t xml:space="preserve">QUANTITIES - AREA-BASED MATERIALS   </t>
        </is>
      </c>
    </row>
    <row r="3" ht="14" customHeight="1">
      <c r="A3" s="64" t="inlineStr">
        <is>
          <t xml:space="preserve">      Construction materials sourcing, supply and project procurement</t>
        </is>
      </c>
      <c r="I3" s="65" t="inlineStr">
        <is>
          <t xml:space="preserve">MFAR KUDA VILLINGILI (KV2) - NEW RESORT, KAAFU ATOLL, MALDIVES   </t>
        </is>
      </c>
    </row>
    <row r="4" ht="13" customHeight="1">
      <c r="A4" s="66" t="inlineStr">
        <is>
          <t xml:space="preserve">      Room D076, Shop 101, No. 14, Longdong Trade Street, Tianhe District, Guangzhou City, China</t>
        </is>
      </c>
      <c r="I4" s="67" t="inlineStr">
        <is>
          <t xml:space="preserve">TBG-KV2-MTO-001   |   Rev 01   |   07 September 2026   </t>
        </is>
      </c>
    </row>
    <row r="5" ht="10" customHeight="1">
      <c r="A5" s="61" t="n"/>
      <c r="B5" s="61" t="n"/>
      <c r="C5" s="61" t="n"/>
      <c r="D5" s="61" t="n"/>
      <c r="E5" s="61" t="n"/>
      <c r="F5" s="61" t="n"/>
      <c r="G5" s="61" t="n"/>
      <c r="H5" s="61" t="n"/>
      <c r="I5" s="61" t="n"/>
      <c r="J5" s="61" t="n"/>
      <c r="K5" s="61" t="n"/>
      <c r="L5" s="61" t="n"/>
      <c r="M5" s="61" t="n"/>
      <c r="N5" s="61" t="n"/>
      <c r="O5" s="61" t="n"/>
      <c r="P5" s="61" t="n"/>
      <c r="Q5" s="61" t="n"/>
    </row>
    <row r="6" ht="4" customHeight="1">
      <c r="A6" s="68" t="n"/>
      <c r="B6" s="68" t="n"/>
      <c r="C6" s="68" t="n"/>
      <c r="D6" s="68" t="n"/>
      <c r="E6" s="68" t="n"/>
      <c r="F6" s="68" t="n"/>
      <c r="G6" s="68" t="n"/>
      <c r="H6" s="68" t="n"/>
      <c r="I6" s="68" t="n"/>
      <c r="J6" s="68" t="n"/>
      <c r="K6" s="68" t="n"/>
      <c r="L6" s="68" t="n"/>
      <c r="M6" s="68" t="n"/>
      <c r="N6" s="68" t="n"/>
      <c r="O6" s="68" t="n"/>
      <c r="P6" s="68" t="n"/>
      <c r="Q6" s="68" t="n"/>
    </row>
    <row r="7" ht="15" customHeight="1">
      <c r="A7" s="69" t="inlineStr">
        <is>
          <t xml:space="preserve">  sales@terrabuildglobal.com    |    terrabuildglobal.com    |    WhatsApp / WeChat +86 188 2649 1416    |    Registered in the People's Republic of China</t>
        </is>
      </c>
    </row>
    <row r="8" ht="6" customHeight="1"/>
    <row r="9">
      <c r="A9" s="7" t="inlineStr">
        <is>
          <t>Code</t>
        </is>
      </c>
      <c r="B9" s="7" t="inlineStr">
        <is>
          <t>Material</t>
        </is>
      </c>
      <c r="C9" s="7" t="inlineStr">
        <is>
          <t>Unit</t>
        </is>
      </c>
      <c r="D9" s="7" t="inlineStr">
        <is>
          <t>Basis</t>
        </is>
      </c>
      <c r="E9" s="7" t="inlineStr">
        <is>
          <t>A09
per villa</t>
        </is>
      </c>
      <c r="F9" s="7" t="inlineStr">
        <is>
          <t>A10
per villa</t>
        </is>
      </c>
      <c r="G9" s="7" t="inlineStr">
        <is>
          <t>A11
per villa</t>
        </is>
      </c>
      <c r="H9" s="7" t="inlineStr">
        <is>
          <t>A12
per villa</t>
        </is>
      </c>
      <c r="I9" s="7" t="inlineStr">
        <is>
          <t>Waste
%</t>
        </is>
      </c>
      <c r="J9" s="7" t="inlineStr">
        <is>
          <t>No. of
A09</t>
        </is>
      </c>
      <c r="K9" s="7" t="inlineStr">
        <is>
          <t>No. of
A10</t>
        </is>
      </c>
      <c r="L9" s="7" t="inlineStr">
        <is>
          <t>No. of
A11</t>
        </is>
      </c>
      <c r="M9" s="7" t="inlineStr">
        <is>
          <t>No. of
A12</t>
        </is>
      </c>
      <c r="N9" s="7" t="inlineStr">
        <is>
          <t>TOTAL incl.
waste</t>
        </is>
      </c>
      <c r="O9" s="7" t="inlineStr">
        <is>
          <t>Unit rate</t>
        </is>
      </c>
      <c r="P9" s="7" t="inlineStr">
        <is>
          <t>Amount</t>
        </is>
      </c>
      <c r="Q9" s="7" t="inlineStr">
        <is>
          <t>How the quantity was derived</t>
        </is>
      </c>
    </row>
    <row r="10">
      <c r="A10" s="10" t="inlineStr">
        <is>
          <t>M-01</t>
        </is>
      </c>
      <c r="B10" s="10" t="inlineStr">
        <is>
          <t>Pine wood veneer on ply/MDF</t>
        </is>
      </c>
      <c r="C10" s="10" t="inlineStr">
        <is>
          <t>m2</t>
        </is>
      </c>
      <c r="D10" s="10" t="inlineStr">
        <is>
          <t>PROV</t>
        </is>
      </c>
      <c r="E10" s="23" t="n">
        <v>14.27</v>
      </c>
      <c r="F10" s="23" t="n">
        <v>65.45999999999999</v>
      </c>
      <c r="G10" s="23" t="n">
        <v>64.06999999999999</v>
      </c>
      <c r="H10" s="23" t="n">
        <v>14.15</v>
      </c>
      <c r="I10" s="24" t="n">
        <v>0.1</v>
      </c>
      <c r="J10" s="9" t="n"/>
      <c r="K10" s="9" t="n"/>
      <c r="L10" s="9" t="n"/>
      <c r="M10" s="9" t="n"/>
      <c r="N10" s="25">
        <f>IF(COUNT(J2:M2)=0,"",(E2*J2+F2*K2+G2*L2+H2*M2)*(1+I2))</f>
        <v/>
      </c>
      <c r="O10" s="9" t="n"/>
      <c r="P10" s="26">
        <f>IF(OR(N2="",O2=""),"",N2*O2)</f>
        <v/>
      </c>
      <c r="Q10" s="10" t="inlineStr">
        <is>
          <t>PROVISIONAL. Dry-room net wall area x 44.3%. The 44.3% is the lower veneer band measured on A09/A12 BEDROOM-ELEVATION-E1 (1103 mm of the 2489 mm floor-to-ceiling height). Excludes furniture and joinery facings, which are in tabs 5 and 6.</t>
        </is>
      </c>
    </row>
    <row r="11">
      <c r="A11" s="20" t="inlineStr">
        <is>
          <t>M-02</t>
        </is>
      </c>
      <c r="B11" s="20" t="inlineStr">
        <is>
          <t>Herf parquet engineered wood</t>
        </is>
      </c>
      <c r="C11" s="20" t="inlineStr">
        <is>
          <t>m2</t>
        </is>
      </c>
      <c r="D11" s="20" t="inlineStr">
        <is>
          <t>FIRM</t>
        </is>
      </c>
      <c r="E11" s="21" t="n">
        <v>20.52</v>
      </c>
      <c r="F11" s="21" t="n">
        <v>77.41</v>
      </c>
      <c r="G11" s="21" t="n">
        <v>85.43000000000001</v>
      </c>
      <c r="H11" s="21" t="n">
        <v>20.28</v>
      </c>
      <c r="I11" s="27" t="n">
        <v>0.07000000000000001</v>
      </c>
      <c r="J11" s="9" t="n"/>
      <c r="K11" s="9" t="n"/>
      <c r="L11" s="9" t="n"/>
      <c r="M11" s="9" t="n"/>
      <c r="N11" s="28">
        <f>IF(COUNT(J3:M3)=0,"",(E3*J3+F3*K3+G3*L3+H3*M3)*(1+I3))</f>
        <v/>
      </c>
      <c r="O11" s="9" t="n"/>
      <c r="P11" s="29">
        <f>IF(OR(N3="",O3=""),"",N3*O3)</f>
        <v/>
      </c>
      <c r="Q11" s="20" t="inlineStr">
        <is>
          <t>Sum of dry-room floor areas (bedrooms + living/dining + maid room) from ID.01.02 Floor Finish Plan, which tags M-02 to those rooms. Areas are the stated room areas.</t>
        </is>
      </c>
    </row>
    <row r="12">
      <c r="A12" s="10" t="inlineStr">
        <is>
          <t>M-03</t>
        </is>
      </c>
      <c r="B12" s="10" t="inlineStr">
        <is>
          <t>Honey onyx slab</t>
        </is>
      </c>
      <c r="C12" s="10" t="inlineStr">
        <is>
          <t>m2</t>
        </is>
      </c>
      <c r="D12" s="10" t="inlineStr">
        <is>
          <t>PROV</t>
        </is>
      </c>
      <c r="E12" s="23" t="n">
        <v>4.5</v>
      </c>
      <c r="F12" s="23" t="n">
        <v>13.5</v>
      </c>
      <c r="G12" s="23" t="n">
        <v>13.5</v>
      </c>
      <c r="H12" s="23" t="n">
        <v>4.5</v>
      </c>
      <c r="I12" s="24" t="n">
        <v>0.15</v>
      </c>
      <c r="J12" s="9" t="n"/>
      <c r="K12" s="9" t="n"/>
      <c r="L12" s="9" t="n"/>
      <c r="M12" s="9" t="n"/>
      <c r="N12" s="25">
        <f>IF(COUNT(J4:M4)=0,"",(E4*J4+F4*K4+G4*L4+H4*M4)*(1+I4))</f>
        <v/>
      </c>
      <c r="O12" s="9" t="n"/>
      <c r="P12" s="26">
        <f>IF(OR(N4="",O4=""),"",N4*O4)</f>
        <v/>
      </c>
      <c r="Q12" s="10" t="inlineStr">
        <is>
          <t>PROVISIONAL ALLOWANCE of 4.50 m2 per bathroom (approx. 1.8 m wide x 2.5 m high vanity backdrop). The onyx feature panel is tagged on the bathroom elevations but its extent is NOT dimensioned anywhere in the set.</t>
        </is>
      </c>
    </row>
    <row r="13">
      <c r="A13" s="20" t="inlineStr">
        <is>
          <t>M-04_floor</t>
        </is>
      </c>
      <c r="B13" s="20" t="inlineStr">
        <is>
          <t>Grey porcelain tile - FLOOR</t>
        </is>
      </c>
      <c r="C13" s="20" t="inlineStr">
        <is>
          <t>m2</t>
        </is>
      </c>
      <c r="D13" s="20" t="inlineStr">
        <is>
          <t>FIRM</t>
        </is>
      </c>
      <c r="E13" s="21" t="n">
        <v>16.97</v>
      </c>
      <c r="F13" s="21" t="n">
        <v>33.65</v>
      </c>
      <c r="G13" s="21" t="n">
        <v>35.96</v>
      </c>
      <c r="H13" s="21" t="n">
        <v>16.81</v>
      </c>
      <c r="I13" s="27" t="n">
        <v>0.1</v>
      </c>
      <c r="J13" s="9" t="n"/>
      <c r="K13" s="9" t="n"/>
      <c r="L13" s="9" t="n"/>
      <c r="M13" s="9" t="n"/>
      <c r="N13" s="28">
        <f>IF(COUNT(J5:M5)=0,"",(E5*J5+F5*K5+G5*L5+H5*M5)*(1+I5))</f>
        <v/>
      </c>
      <c r="O13" s="9" t="n"/>
      <c r="P13" s="29">
        <f>IF(OR(N5="",O5=""),"",N5*O5)</f>
        <v/>
      </c>
      <c r="Q13" s="20" t="inlineStr">
        <is>
          <t>Sum of wet-room floor areas (all bathrooms, toilets) plus MEP/service room, per ID.01.02 which tags M-04 to those rooms.</t>
        </is>
      </c>
    </row>
    <row r="14">
      <c r="A14" s="20" t="inlineStr">
        <is>
          <t>M-04_wall</t>
        </is>
      </c>
      <c r="B14" s="20" t="inlineStr">
        <is>
          <t>Grey porcelain tile - WALL</t>
        </is>
      </c>
      <c r="C14" s="20" t="inlineStr">
        <is>
          <t>m2</t>
        </is>
      </c>
      <c r="D14" s="20" t="inlineStr">
        <is>
          <t>FIRM</t>
        </is>
      </c>
      <c r="E14" s="21" t="n">
        <v>31.84</v>
      </c>
      <c r="F14" s="21" t="n">
        <v>87.73</v>
      </c>
      <c r="G14" s="21" t="n">
        <v>98.8</v>
      </c>
      <c r="H14" s="21" t="n">
        <v>31.65</v>
      </c>
      <c r="I14" s="27" t="n">
        <v>0.1</v>
      </c>
      <c r="J14" s="9" t="n"/>
      <c r="K14" s="9" t="n"/>
      <c r="L14" s="9" t="n"/>
      <c r="M14" s="9" t="n"/>
      <c r="N14" s="28">
        <f>IF(COUNT(J6:M6)=0,"",(E6*J6+F6*K6+G6*L6+H6*M6)*(1+I6))</f>
        <v/>
      </c>
      <c r="O14" s="9" t="n"/>
      <c r="P14" s="29">
        <f>IF(OR(N6="",O6=""),"",N6*O6)</f>
        <v/>
      </c>
      <c r="Q14" s="20" t="inlineStr">
        <is>
          <t>Bathroom NET wall area (Q1) less the M-03 onyx feature panel. Legend M-04 application reads 'BATHROOM WALL &amp; FLOOR' and ID.01.03 tags M-04 to every bathroom wall.</t>
        </is>
      </c>
    </row>
    <row r="15" ht="42" customHeight="1">
      <c r="A15" s="20" t="inlineStr">
        <is>
          <t>M-05</t>
        </is>
      </c>
      <c r="B15" s="73" t="n"/>
      <c r="C15" s="73" t="n"/>
      <c r="D15" s="73" t="n"/>
      <c r="E15" s="73" t="n"/>
      <c r="F15" s="73" t="n"/>
      <c r="G15" s="73" t="n"/>
      <c r="H15" s="73" t="n"/>
      <c r="I15" s="73" t="n"/>
      <c r="J15" s="73" t="n"/>
      <c r="K15" s="73" t="n"/>
      <c r="L15" s="73" t="n"/>
      <c r="M15" s="73" t="n"/>
      <c r="N15" s="73" t="n"/>
      <c r="O15" s="73" t="n"/>
      <c r="P15" s="73" t="n"/>
      <c r="Q15" s="74" t="n"/>
    </row>
    <row r="16">
      <c r="A16" s="10" t="inlineStr">
        <is>
          <t>WF-01</t>
        </is>
      </c>
      <c r="B16" s="10" t="inlineStr">
        <is>
          <t>PET acoustic fabric panel - light</t>
        </is>
      </c>
      <c r="C16" s="10" t="inlineStr">
        <is>
          <t>m2</t>
        </is>
      </c>
      <c r="D16" s="10" t="inlineStr">
        <is>
          <t>PROV</t>
        </is>
      </c>
      <c r="E16" s="23" t="n">
        <v>10.52</v>
      </c>
      <c r="F16" s="23" t="n">
        <v>48.25</v>
      </c>
      <c r="G16" s="23" t="n">
        <v>47.23</v>
      </c>
      <c r="H16" s="23" t="n">
        <v>10.43</v>
      </c>
      <c r="I16" s="24" t="n">
        <v>0.08</v>
      </c>
      <c r="J16" s="9" t="n"/>
      <c r="K16" s="9" t="n"/>
      <c r="L16" s="9" t="n"/>
      <c r="M16" s="9" t="n"/>
      <c r="N16" s="25">
        <f>IF(COUNT(J8:M8)=0,"",(E8*J8+F8*K8+G8*L8+H8*M8)*(1+I8))</f>
        <v/>
      </c>
      <c r="O16" s="9" t="n"/>
      <c r="P16" s="26">
        <f>IF(OR(N8="",O8=""),"",N8*O8)</f>
        <v/>
      </c>
      <c r="Q16" s="10" t="inlineStr">
        <is>
          <t>PROVISIONAL. Dry-room net wall area x 48.7% (upper panel band, 1212 of 2489 mm on A09/A12 E1) x 67% (WF-01 share of WF-01:WF-02 wall-finish-plan tags, 53:26).</t>
        </is>
      </c>
    </row>
    <row r="17" ht="42" customHeight="1">
      <c r="A17" s="10" t="inlineStr">
        <is>
          <t>WF-02</t>
        </is>
      </c>
      <c r="B17" s="73" t="n"/>
      <c r="C17" s="73" t="n"/>
      <c r="D17" s="73" t="n"/>
      <c r="E17" s="73" t="n"/>
      <c r="F17" s="73" t="n"/>
      <c r="G17" s="73" t="n"/>
      <c r="H17" s="73" t="n"/>
      <c r="I17" s="73" t="n"/>
      <c r="J17" s="73" t="n"/>
      <c r="K17" s="73" t="n"/>
      <c r="L17" s="73" t="n"/>
      <c r="M17" s="73" t="n"/>
      <c r="N17" s="73" t="n"/>
      <c r="O17" s="73" t="n"/>
      <c r="P17" s="73" t="n"/>
      <c r="Q17" s="74" t="n"/>
    </row>
    <row r="18">
      <c r="A18" s="20" t="inlineStr">
        <is>
          <t>WF-03</t>
        </is>
      </c>
      <c r="B18" s="20" t="inlineStr">
        <is>
          <t>Paint - ash grey</t>
        </is>
      </c>
      <c r="C18" s="20" t="inlineStr">
        <is>
          <t>m2</t>
        </is>
      </c>
      <c r="D18" s="20" t="inlineStr">
        <is>
          <t>FIRM</t>
        </is>
      </c>
      <c r="E18" s="21" t="n">
        <v>15.75</v>
      </c>
      <c r="F18" s="21" t="n">
        <v>17.38</v>
      </c>
      <c r="G18" s="21" t="n">
        <v>22.18</v>
      </c>
      <c r="H18" s="21" t="n">
        <v>15.75</v>
      </c>
      <c r="I18" s="27" t="n">
        <v>0.05</v>
      </c>
      <c r="J18" s="9" t="n"/>
      <c r="K18" s="9" t="n"/>
      <c r="L18" s="9" t="n"/>
      <c r="M18" s="9" t="n"/>
      <c r="N18" s="28">
        <f>IF(COUNT(J10:M10)=0,"",(E10*J10+F10*K10+G10*L10+H10*M10)*(1+I10))</f>
        <v/>
      </c>
      <c r="O18" s="9" t="n"/>
      <c r="P18" s="29">
        <f>IF(OR(N10="",O10=""),"",N10*O10)</f>
        <v/>
      </c>
      <c r="Q18" s="20" t="inlineStr">
        <is>
          <t>MEP / service room net wall area. ID.01.03 tags WF-03 to those rooms. Room plan assumed square - see Q1 note 6.</t>
        </is>
      </c>
    </row>
    <row r="19">
      <c r="A19" s="20" t="inlineStr">
        <is>
          <t>CF-01</t>
        </is>
      </c>
      <c r="B19" s="20" t="inlineStr">
        <is>
          <t>Ceiling finish</t>
        </is>
      </c>
      <c r="C19" s="20" t="inlineStr">
        <is>
          <t>m2</t>
        </is>
      </c>
      <c r="D19" s="20" t="inlineStr">
        <is>
          <t>FIRM</t>
        </is>
      </c>
      <c r="E19" s="21" t="n">
        <v>37.49</v>
      </c>
      <c r="F19" s="21" t="n">
        <v>111.06</v>
      </c>
      <c r="G19" s="21" t="n">
        <v>121.39</v>
      </c>
      <c r="H19" s="21" t="n">
        <v>37.09</v>
      </c>
      <c r="I19" s="27" t="n">
        <v>0.05</v>
      </c>
      <c r="J19" s="9" t="n"/>
      <c r="K19" s="9" t="n"/>
      <c r="L19" s="9" t="n"/>
      <c r="M19" s="9" t="n"/>
      <c r="N19" s="28">
        <f>IF(COUNT(J11:M11)=0,"",(E11*J11+F11*K11+G11*L11+H11*M11)*(1+I11))</f>
        <v/>
      </c>
      <c r="O19" s="9" t="n"/>
      <c r="P19" s="29">
        <f>IF(OR(N11="",O11=""),"",N11*O11)</f>
        <v/>
      </c>
      <c r="Q19" s="20" t="inlineStr">
        <is>
          <t>Sum of ALL internal floor areas (= ceiling area). ID.01.06 tags CF-01 to every internal ceiling.</t>
        </is>
      </c>
    </row>
    <row r="21">
      <c r="B21" s="6" t="inlineStr">
        <is>
          <t>TOTAL</t>
        </is>
      </c>
      <c r="P21" s="30">
        <f>SUM(P2:P11)</f>
        <v/>
      </c>
    </row>
    <row r="23">
      <c r="A23" s="16" t="inlineStr">
        <is>
          <t>ENTER THE NUMBER OF EACH VILLA TYPE IN THE YELLOW CELLS (columns J-M). Until those are filled in, no total can be produced - the drawings do not state how many of each villa type are to be built (RFI-01). Per-villa quantities in columns E-H are complete and can be quoted per unit.</t>
        </is>
      </c>
    </row>
    <row r="25">
      <c r="A25" s="15" t="inlineStr">
        <is>
          <t>FIRM = quantity is determined by the drawings (stated room areas, measured elevation dimensions, and an unambiguous finish-plan allocation). PROV = the total wall area is firm but the split between finishes is an allocation, because the drawings tag the codes without dimensioning their extents. Price the PROV lines as provisional and confirm the split with the consultant (RFI-19).</t>
        </is>
      </c>
    </row>
    <row r="27" ht="3" customHeight="1">
      <c r="A27" s="68" t="n"/>
      <c r="B27" s="68" t="n"/>
      <c r="C27" s="68" t="n"/>
      <c r="D27" s="68" t="n"/>
      <c r="E27" s="68" t="n"/>
      <c r="F27" s="68" t="n"/>
      <c r="G27" s="68" t="n"/>
      <c r="H27" s="68" t="n"/>
      <c r="I27" s="68" t="n"/>
      <c r="J27" s="68" t="n"/>
      <c r="K27" s="68" t="n"/>
      <c r="L27" s="68" t="n"/>
      <c r="M27" s="68" t="n"/>
      <c r="N27" s="68" t="n"/>
      <c r="O27" s="68" t="n"/>
      <c r="P27" s="68" t="n"/>
      <c r="Q27" s="68" t="n"/>
    </row>
    <row r="28" ht="18" customHeight="1">
      <c r="A28" s="70" t="inlineStr">
        <is>
          <t xml:space="preserve">  TERRABUILD GLOBAL    |    sales@terrabuildglobal.com    |    terrabuildglobal.com</t>
        </is>
      </c>
      <c r="I28" s="71" t="inlineStr">
        <is>
          <t xml:space="preserve">WhatsApp / WeChat +86 188 2649 1416    |    TBG-KV2-MTO-001 Rev 01  </t>
        </is>
      </c>
    </row>
    <row r="29" ht="14" customHeight="1">
      <c r="A29" s="72" t="inlineStr">
        <is>
          <t xml:space="preserve">  Room D076, Shop 101, No. 14, Longdong Trade Street, Tianhe District, Guangzhou City, China    |    Registered in the People's Republic of China</t>
        </is>
      </c>
    </row>
  </sheetData>
  <mergeCells count="12">
    <mergeCell ref="A4:H4"/>
    <mergeCell ref="A3:H3"/>
    <mergeCell ref="A17:Q17"/>
    <mergeCell ref="I2:Q2"/>
    <mergeCell ref="A2:H2"/>
    <mergeCell ref="A7:Q7"/>
    <mergeCell ref="A29:Q29"/>
    <mergeCell ref="A28:H28"/>
    <mergeCell ref="I28:Q28"/>
    <mergeCell ref="A15:Q15"/>
    <mergeCell ref="I3:Q3"/>
    <mergeCell ref="I4:Q4"/>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14.xml><?xml version="1.0" encoding="utf-8"?>
<worksheet xmlns="http://schemas.openxmlformats.org/spreadsheetml/2006/main">
  <sheetPr>
    <outlinePr summaryBelow="1" summaryRight="1"/>
    <pageSetUpPr fitToPage="1"/>
  </sheetPr>
  <dimension ref="A1:H30"/>
  <sheetViews>
    <sheetView showGridLines="0" workbookViewId="0">
      <pane ySplit="9" topLeftCell="A10" activePane="bottomLeft" state="frozen"/>
      <selection pane="bottomLeft" activeCell="A1" sqref="A1"/>
    </sheetView>
  </sheetViews>
  <sheetFormatPr baseColWidth="8" defaultRowHeight="15"/>
  <cols>
    <col width="5" customWidth="1" min="1" max="1"/>
    <col width="8" customWidth="1" min="2" max="2"/>
    <col width="50" customWidth="1" min="3" max="3"/>
    <col width="16" customWidth="1" min="4" max="4"/>
    <col width="17" customWidth="1" min="5" max="5"/>
    <col width="16" customWidth="1" min="6" max="6"/>
    <col width="12" customWidth="1" min="7" max="7"/>
    <col width="54" customWidth="1" min="8" max="8"/>
  </cols>
  <sheetData>
    <row r="1" ht="10" customHeight="1">
      <c r="A1" s="61" t="n"/>
      <c r="B1" s="61" t="n"/>
      <c r="C1" s="61" t="n"/>
      <c r="D1" s="61" t="n"/>
      <c r="E1" s="61" t="n"/>
      <c r="F1" s="61" t="n"/>
      <c r="G1" s="61" t="n"/>
      <c r="H1" s="61" t="n"/>
    </row>
    <row r="2" ht="22" customHeight="1">
      <c r="A2" s="62" t="inlineStr">
        <is>
          <t xml:space="preserve">      TERRABUILD GLOBAL</t>
        </is>
      </c>
      <c r="E2" s="63" t="inlineStr">
        <is>
          <t xml:space="preserve">INDEPENDENT VISUAL VERIFICATION   </t>
        </is>
      </c>
    </row>
    <row r="3" ht="14" customHeight="1">
      <c r="A3" s="64" t="inlineStr">
        <is>
          <t xml:space="preserve">      Construction materials sourcing, supply and project procurement</t>
        </is>
      </c>
      <c r="E3" s="65" t="inlineStr">
        <is>
          <t xml:space="preserve">MFAR KUDA VILLINGILI (KV2) - NEW RESORT, KAAFU ATOLL, MALDIVES   </t>
        </is>
      </c>
    </row>
    <row r="4" ht="13" customHeight="1">
      <c r="A4" s="66" t="inlineStr">
        <is>
          <t xml:space="preserve">      Room D076, Shop 101, No. 14, Longdong Trade Street, Tianhe District, Guangzhou City, China</t>
        </is>
      </c>
      <c r="E4" s="67" t="inlineStr">
        <is>
          <t xml:space="preserve">TBG-KV2-MTO-001   |   Rev 01   |   07 September 2026   </t>
        </is>
      </c>
    </row>
    <row r="5" ht="10" customHeight="1">
      <c r="A5" s="61" t="n"/>
      <c r="B5" s="61" t="n"/>
      <c r="C5" s="61" t="n"/>
      <c r="D5" s="61" t="n"/>
      <c r="E5" s="61" t="n"/>
      <c r="F5" s="61" t="n"/>
      <c r="G5" s="61" t="n"/>
      <c r="H5" s="61" t="n"/>
    </row>
    <row r="6" ht="4" customHeight="1">
      <c r="A6" s="68" t="n"/>
      <c r="B6" s="68" t="n"/>
      <c r="C6" s="68" t="n"/>
      <c r="D6" s="68" t="n"/>
      <c r="E6" s="68" t="n"/>
      <c r="F6" s="68" t="n"/>
      <c r="G6" s="68" t="n"/>
      <c r="H6" s="68" t="n"/>
    </row>
    <row r="7" ht="15" customHeight="1">
      <c r="A7" s="69" t="inlineStr">
        <is>
          <t xml:space="preserve">  sales@terrabuildglobal.com    |    terrabuildglobal.com    |    WhatsApp / WeChat +86 188 2649 1416    |    Registered in the People's Republic of China</t>
        </is>
      </c>
    </row>
    <row r="8" ht="6" customHeight="1"/>
    <row r="9">
      <c r="A9" s="7" t="inlineStr">
        <is>
          <t>#</t>
        </is>
      </c>
      <c r="B9" s="7" t="inlineStr">
        <is>
          <t>Villa</t>
        </is>
      </c>
      <c r="C9" s="7" t="inlineStr">
        <is>
          <t>Finding raised by the independent visual check</t>
        </is>
      </c>
      <c r="D9" s="7" t="inlineStr">
        <is>
          <t>Sheet</t>
        </is>
      </c>
      <c r="E9" s="7" t="inlineStr">
        <is>
          <t>My original figure</t>
        </is>
      </c>
      <c r="F9" s="7" t="inlineStr">
        <is>
          <t>Corrected figure</t>
        </is>
      </c>
      <c r="G9" s="7" t="inlineStr">
        <is>
          <t>Verified?</t>
        </is>
      </c>
      <c r="H9" s="7" t="inlineStr">
        <is>
          <t>What I did</t>
        </is>
      </c>
    </row>
    <row r="10">
      <c r="A10" s="20" t="n">
        <v>1</v>
      </c>
      <c r="B10" s="20" t="inlineStr">
        <is>
          <t>A09 / A12</t>
        </is>
      </c>
      <c r="C10" s="20" t="inlineStr">
        <is>
          <t>2 x 1W anti-glare COB spotlights over the minibar / writing-desk recess were not counted</t>
        </is>
      </c>
      <c r="D10" s="20" t="inlineStr">
        <is>
          <t>RCP ID.01.06</t>
        </is>
      </c>
      <c r="E10" s="20" t="inlineStr">
        <is>
          <t>0 per villa</t>
        </is>
      </c>
      <c r="F10" s="20" t="inlineStr">
        <is>
          <t>2 per villa</t>
        </is>
      </c>
      <c r="G10" s="31" t="inlineStr">
        <is>
          <t>CONFIRMED</t>
        </is>
      </c>
      <c r="H10" s="20" t="inlineStr">
        <is>
          <t>Re-rendered the recess at 500 dpi. Two filled circle symbols on a dashed circuit are clearly there. Corrected.</t>
        </is>
      </c>
    </row>
    <row r="11">
      <c r="A11" s="20" t="n">
        <v>2</v>
      </c>
      <c r="B11" s="20" t="inlineStr">
        <is>
          <t>A11</t>
        </is>
      </c>
      <c r="C11" s="20" t="inlineStr">
        <is>
          <t>The villa has TWO water slides, not one - separate curved runs above and below the pool</t>
        </is>
      </c>
      <c r="D11" s="20" t="inlineStr">
        <is>
          <t>Floor Plan ID.01.01</t>
        </is>
      </c>
      <c r="E11" s="20" t="inlineStr">
        <is>
          <t>1</t>
        </is>
      </c>
      <c r="F11" s="20" t="inlineStr">
        <is>
          <t>2</t>
        </is>
      </c>
      <c r="G11" s="31" t="inlineStr">
        <is>
          <t>CONFIRMED</t>
        </is>
      </c>
      <c r="H11" s="20" t="inlineStr">
        <is>
          <t>Re-rendered the pool zone. Two identical curved runs, each starting at its own 'UP' stair. Corrected. Note the sheet title says '+STAIR+SLIDE' singular, which is what misled the first pass.</t>
        </is>
      </c>
    </row>
    <row r="12">
      <c r="A12" s="20" t="n">
        <v>3</v>
      </c>
      <c r="B12" s="20" t="inlineStr">
        <is>
          <t>A11</t>
        </is>
      </c>
      <c r="C12" s="20" t="inlineStr">
        <is>
          <t>Two stair sets to the slide entrances, not one</t>
        </is>
      </c>
      <c r="D12" s="20" t="inlineStr">
        <is>
          <t>Floor Plan ID.01.01</t>
        </is>
      </c>
      <c r="E12" s="20" t="inlineStr">
        <is>
          <t>1</t>
        </is>
      </c>
      <c r="F12" s="20" t="inlineStr">
        <is>
          <t>2</t>
        </is>
      </c>
      <c r="G12" s="31" t="inlineStr">
        <is>
          <t>CONFIRMED</t>
        </is>
      </c>
      <c r="H12" s="20" t="inlineStr">
        <is>
          <t>Both visible, each marked 'UP' at a slide entrance. Corrected.</t>
        </is>
      </c>
    </row>
    <row r="13">
      <c r="A13" s="20" t="n">
        <v>4</v>
      </c>
      <c r="B13" s="20" t="inlineStr">
        <is>
          <t>A11</t>
        </is>
      </c>
      <c r="C13" s="20" t="inlineStr">
        <is>
          <t>'STEPS TO POOL' on the pool's left edge was not counted</t>
        </is>
      </c>
      <c r="D13" s="20" t="inlineStr">
        <is>
          <t>Floor Plan ID.01.01</t>
        </is>
      </c>
      <c r="E13" s="20" t="inlineStr">
        <is>
          <t>0</t>
        </is>
      </c>
      <c r="F13" s="20" t="inlineStr">
        <is>
          <t>1</t>
        </is>
      </c>
      <c r="G13" s="31" t="inlineStr">
        <is>
          <t>CONFIRMED</t>
        </is>
      </c>
      <c r="H13" s="20" t="inlineStr">
        <is>
          <t>Label is plainly printed at the pool recess opposite the living room. Corrected.</t>
        </is>
      </c>
    </row>
    <row r="14">
      <c r="A14" s="20" t="n">
        <v>5</v>
      </c>
      <c r="B14" s="20" t="inlineStr">
        <is>
          <t>A11</t>
        </is>
      </c>
      <c r="C14" s="20" t="inlineStr">
        <is>
          <t>The pool itself carries NO area - the tag reads '-M2'</t>
        </is>
      </c>
      <c r="D14" s="20" t="inlineStr">
        <is>
          <t>Floor Plan ID.01.01</t>
        </is>
      </c>
      <c r="E14" s="20" t="inlineStr">
        <is>
          <t>not in schedule</t>
        </is>
      </c>
      <c r="F14" s="20" t="inlineStr">
        <is>
          <t>35.40 m2 (derived)</t>
        </is>
      </c>
      <c r="G14" s="31" t="inlineStr">
        <is>
          <t>CONFIRMED + NEW</t>
        </is>
      </c>
      <c r="H14" s="20" t="inlineStr">
        <is>
          <t>Pool exists and is dimensioned (3400 wide; 4790+800+4811 = 10401 long) but the area field was left blank by the consultant. Added at 35.40 m2 derived from the printed dimensions, flagged as RFI-25.</t>
        </is>
      </c>
    </row>
    <row r="15">
      <c r="A15" s="20" t="n">
        <v>6</v>
      </c>
      <c r="B15" s="20" t="inlineStr">
        <is>
          <t>A10 / A11</t>
        </is>
      </c>
      <c r="C15" s="20" t="inlineStr">
        <is>
          <t>The 'unidentified' maid-room ceiling fixture is the 3W / 3000K spotlight from the legend's 4th column</t>
        </is>
      </c>
      <c r="D15" s="20" t="inlineStr">
        <is>
          <t>RCP ID.01.06</t>
        </is>
      </c>
      <c r="E15" s="20" t="inlineStr">
        <is>
          <t>1 unidentified</t>
        </is>
      </c>
      <c r="F15" s="20" t="inlineStr">
        <is>
          <t>1 x L-04 3W</t>
        </is>
      </c>
      <c r="G15" s="31" t="inlineStr">
        <is>
          <t>CONFIRMED</t>
        </is>
      </c>
      <c r="H15" s="20" t="inlineStr">
        <is>
          <t>Symbol matches the 4th legend column. Row re-labelled; the 'unidentified fixture' row is deleted. This also closes part of RFI-21.</t>
        </is>
      </c>
    </row>
    <row r="16">
      <c r="A16" s="20" t="n">
        <v>7</v>
      </c>
      <c r="B16" s="20" t="inlineStr">
        <is>
          <t>A10</t>
        </is>
      </c>
      <c r="C16" s="20" t="inlineStr">
        <is>
          <t>5W spotlights: 2 more in the maid toilet</t>
        </is>
      </c>
      <c r="D16" s="20" t="inlineStr">
        <is>
          <t>RCP ID.01.06</t>
        </is>
      </c>
      <c r="E16" s="20" t="inlineStr">
        <is>
          <t>8</t>
        </is>
      </c>
      <c r="F16" s="20" t="inlineStr">
        <is>
          <t>10</t>
        </is>
      </c>
      <c r="G16" s="31" t="inlineStr">
        <is>
          <t>ACCEPTED</t>
        </is>
      </c>
      <c r="H16" s="20" t="inlineStr">
        <is>
          <t>Consistent with the 4-per-wet-room pattern. Corrected.</t>
        </is>
      </c>
    </row>
    <row r="17" ht="56" customHeight="1">
      <c r="A17" s="20" t="n">
        <v>8</v>
      </c>
      <c r="B17" s="73" t="n"/>
      <c r="C17" s="73" t="n"/>
      <c r="D17" s="73" t="n"/>
      <c r="E17" s="73" t="n"/>
      <c r="F17" s="73" t="n"/>
      <c r="G17" s="73" t="n"/>
      <c r="H17" s="74" t="n"/>
    </row>
    <row r="18" ht="42" customHeight="1">
      <c r="A18" s="20" t="n">
        <v>9</v>
      </c>
      <c r="B18" s="73" t="n"/>
      <c r="C18" s="73" t="n"/>
      <c r="D18" s="73" t="n"/>
      <c r="E18" s="73" t="n"/>
      <c r="F18" s="73" t="n"/>
      <c r="G18" s="73" t="n"/>
      <c r="H18" s="74" t="n"/>
    </row>
    <row r="19">
      <c r="A19" s="20" t="n">
        <v>10</v>
      </c>
      <c r="B19" s="20" t="inlineStr">
        <is>
          <t>all</t>
        </is>
      </c>
      <c r="C19" s="20" t="inlineStr">
        <is>
          <t>Entrance steps / landings marked 'UP' at two locations per villa</t>
        </is>
      </c>
      <c r="D19" s="20" t="inlineStr">
        <is>
          <t>Floor Plan ID.01.01</t>
        </is>
      </c>
      <c r="E19" s="20" t="inlineStr">
        <is>
          <t>not counted</t>
        </is>
      </c>
      <c r="F19" s="20" t="inlineStr">
        <is>
          <t>2 per villa</t>
        </is>
      </c>
      <c r="G19" s="31" t="inlineStr">
        <is>
          <t>CONFIRMED</t>
        </is>
      </c>
      <c r="H19" s="20" t="inlineStr">
        <is>
          <t>Visible at the bedroom/living entrance and the MEP-room entrance. Added.</t>
        </is>
      </c>
    </row>
    <row r="20">
      <c r="A20" s="20" t="n">
        <v>11</v>
      </c>
      <c r="B20" s="20" t="inlineStr">
        <is>
          <t>A09 / A11</t>
        </is>
      </c>
      <c r="C20" s="20" t="inlineStr">
        <is>
          <t>A hatched strip approx. 600 mm wide runs along the pool edge</t>
        </is>
      </c>
      <c r="D20" s="20" t="inlineStr">
        <is>
          <t>Floor Plan ID.01.01</t>
        </is>
      </c>
      <c r="E20" s="20" t="inlineStr">
        <is>
          <t>not counted</t>
        </is>
      </c>
      <c r="F20" s="20" t="inlineStr">
        <is>
          <t>4.0-10.4 m per villa</t>
        </is>
      </c>
      <c r="G20" s="31" t="inlineStr">
        <is>
          <t>CONFIRMED</t>
        </is>
      </c>
      <c r="H20" s="20" t="inlineStr">
        <is>
          <t>Clearly drawn. Function not stated - coping, ledge or overflow channel. Added as a linear item, flagged in RFI-16.</t>
        </is>
      </c>
    </row>
    <row r="21">
      <c r="A21" s="10" t="n">
        <v>12</v>
      </c>
      <c r="B21" s="10" t="inlineStr">
        <is>
          <t>all</t>
        </is>
      </c>
      <c r="C21" s="10" t="inlineStr">
        <is>
          <t>The deck m2 does not include the entrance landing, which is also tagged M-05</t>
        </is>
      </c>
      <c r="D21" s="10" t="inlineStr">
        <is>
          <t>Floor Finish ID.01.02</t>
        </is>
      </c>
      <c r="E21" s="10" t="inlineStr">
        <is>
          <t>deck area only</t>
        </is>
      </c>
      <c r="F21" s="10" t="inlineStr">
        <is>
          <t>unchanged + note</t>
        </is>
      </c>
      <c r="G21" s="12" t="inlineStr">
        <is>
          <t>NOTED</t>
        </is>
      </c>
      <c r="H21" s="10" t="inlineStr">
        <is>
          <t>The printed DECK area (12.26 / 38.20 m2) is what the consultant states; the landing is extra but undimensioned. Left as-is with a note rather than inventing an area.</t>
        </is>
      </c>
    </row>
    <row r="22">
      <c r="A22" s="20" t="n">
        <v>13</v>
      </c>
      <c r="B22" s="20" t="inlineStr">
        <is>
          <t>A11</t>
        </is>
      </c>
      <c r="C22" s="20" t="inlineStr">
        <is>
          <t>The two M-00 tags sit in the MAID ROOM</t>
        </is>
      </c>
      <c r="D22" s="20" t="inlineStr">
        <is>
          <t>Wall Finish ID.01.03</t>
        </is>
      </c>
      <c r="E22" s="20" t="inlineStr">
        <is>
          <t>location vague</t>
        </is>
      </c>
      <c r="F22" s="20" t="inlineStr">
        <is>
          <t>maid room</t>
        </is>
      </c>
      <c r="G22" s="31" t="inlineStr">
        <is>
          <t>CONFIRMED</t>
        </is>
      </c>
      <c r="H22" s="20" t="inlineStr">
        <is>
          <t>Refines RFI-06. The undefined code applies to the maid room walls.</t>
        </is>
      </c>
    </row>
    <row r="23">
      <c r="A23" s="10" t="n">
        <v>14</v>
      </c>
      <c r="B23" s="10" t="inlineStr">
        <is>
          <t>A09 / A12</t>
        </is>
      </c>
      <c r="C23" s="10" t="inlineStr">
        <is>
          <t>Possible duplicate: 'Sofa bed (built-in)' and the FD-05 loose sofa may be the same item</t>
        </is>
      </c>
      <c r="D23" s="10" t="inlineStr">
        <is>
          <t>Floor Plan ID.01.01</t>
        </is>
      </c>
      <c r="E23" s="10" t="inlineStr">
        <is>
          <t>both listed</t>
        </is>
      </c>
      <c r="F23" s="10" t="inlineStr">
        <is>
          <t>both retained</t>
        </is>
      </c>
      <c r="G23" s="12" t="inlineStr">
        <is>
          <t>OPEN</t>
        </is>
      </c>
      <c r="H23" s="10" t="inlineStr">
        <is>
          <t>Only one 'SOFA'/'SOFA BED' symbol is drawn, but the furniture schedule separately lists FD-05. Kept both and raised RFI-26 rather than silently deleting a scheduled item.</t>
        </is>
      </c>
    </row>
    <row r="25">
      <c r="A25" s="3" t="inlineStr">
        <is>
          <t>METHOD: the four key sheets for each villa (Floor Plan, Floor Finish Plan, Wall Finish Plan, Reflected Ceiling Plan) were rendered to image and put to an independent model (Codex, gpt-6-astra, xhigh reasoning) together with the take-off, with one instruction: report what is visible on the sheets but missing from the list. Every finding was then re-rendered at high magnification and checked against the drawing before being accepted. Findings the check could not substantiate were not carried into the schedule.</t>
        </is>
      </c>
    </row>
    <row r="26">
      <c r="A26" s="15" t="inlineStr">
        <is>
          <t>The independent pass materially changed the take-off: it found a second water slide on A11, two missing spotlights per single-room villa, an entire poolside furniture group that appears in no schedule, and a pool whose area the consultant left blank. It also corrected two of my counts downward, which is the more useful half of an audit.</t>
        </is>
      </c>
    </row>
    <row r="28" ht="3" customHeight="1">
      <c r="A28" s="68" t="n"/>
      <c r="B28" s="68" t="n"/>
      <c r="C28" s="68" t="n"/>
      <c r="D28" s="68" t="n"/>
      <c r="E28" s="68" t="n"/>
      <c r="F28" s="68" t="n"/>
      <c r="G28" s="68" t="n"/>
      <c r="H28" s="68" t="n"/>
    </row>
    <row r="29" ht="18" customHeight="1">
      <c r="A29" s="70" t="inlineStr">
        <is>
          <t xml:space="preserve">  TERRABUILD GLOBAL    |    sales@terrabuildglobal.com    |    terrabuildglobal.com</t>
        </is>
      </c>
      <c r="E29" s="71" t="inlineStr">
        <is>
          <t xml:space="preserve">WhatsApp / WeChat +86 188 2649 1416    |    TBG-KV2-MTO-001 Rev 01  </t>
        </is>
      </c>
    </row>
    <row r="30" ht="14" customHeight="1">
      <c r="A30" s="72" t="inlineStr">
        <is>
          <t xml:space="preserve">  Room D076, Shop 101, No. 14, Longdong Trade Street, Tianhe District, Guangzhou City, China    |    Registered in the People's Republic of China</t>
        </is>
      </c>
    </row>
  </sheetData>
  <mergeCells count="12">
    <mergeCell ref="A18:H18"/>
    <mergeCell ref="A30:H30"/>
    <mergeCell ref="E3:H3"/>
    <mergeCell ref="A7:H7"/>
    <mergeCell ref="A4:D4"/>
    <mergeCell ref="A3:D3"/>
    <mergeCell ref="E4:H4"/>
    <mergeCell ref="A29:D29"/>
    <mergeCell ref="E29:H29"/>
    <mergeCell ref="A2:D2"/>
    <mergeCell ref="E2:H2"/>
    <mergeCell ref="A17:H17"/>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15.xml><?xml version="1.0" encoding="utf-8"?>
<worksheet xmlns="http://schemas.openxmlformats.org/spreadsheetml/2006/main">
  <sheetPr>
    <outlinePr summaryBelow="1" summaryRight="1"/>
    <pageSetUpPr fitToPage="1"/>
  </sheetPr>
  <dimension ref="A1:H52"/>
  <sheetViews>
    <sheetView showGridLines="0" workbookViewId="0">
      <pane ySplit="9" topLeftCell="A10" activePane="bottomLeft" state="frozen"/>
      <selection pane="bottomLeft" activeCell="A1" sqref="A1"/>
    </sheetView>
  </sheetViews>
  <sheetFormatPr baseColWidth="8" defaultRowHeight="15"/>
  <cols>
    <col width="9" customWidth="1" min="1" max="1"/>
    <col width="26" customWidth="1" min="2" max="2"/>
    <col width="12" customWidth="1" min="3" max="3"/>
    <col width="18" customWidth="1" min="4" max="4"/>
    <col width="16" customWidth="1" min="5" max="5"/>
    <col width="22" customWidth="1" min="6" max="6"/>
    <col width="14" customWidth="1" min="7" max="7"/>
    <col width="22" customWidth="1" min="8" max="8"/>
  </cols>
  <sheetData>
    <row r="1" ht="10" customHeight="1">
      <c r="A1" s="61" t="n"/>
      <c r="B1" s="61" t="n"/>
      <c r="C1" s="61" t="n"/>
      <c r="D1" s="61" t="n"/>
      <c r="E1" s="61" t="n"/>
      <c r="F1" s="61" t="n"/>
      <c r="G1" s="61" t="n"/>
      <c r="H1" s="61" t="n"/>
    </row>
    <row r="2" ht="22" customHeight="1">
      <c r="A2" s="62" t="inlineStr">
        <is>
          <t xml:space="preserve">      TERRABUILD GLOBAL</t>
        </is>
      </c>
      <c r="E2" s="63" t="inlineStr">
        <is>
          <t xml:space="preserve">AREA SCHEDULE   </t>
        </is>
      </c>
    </row>
    <row r="3" ht="14" customHeight="1">
      <c r="A3" s="64" t="inlineStr">
        <is>
          <t xml:space="preserve">      Construction materials sourcing, supply and project procurement</t>
        </is>
      </c>
      <c r="E3" s="65" t="inlineStr">
        <is>
          <t xml:space="preserve">MFAR KUDA VILLINGILI (KV2) - NEW RESORT, KAAFU ATOLL, MALDIVES   </t>
        </is>
      </c>
    </row>
    <row r="4" ht="13" customHeight="1">
      <c r="A4" s="66" t="inlineStr">
        <is>
          <t xml:space="preserve">      Room D076, Shop 101, No. 14, Longdong Trade Street, Tianhe District, Guangzhou City, China</t>
        </is>
      </c>
      <c r="E4" s="67" t="inlineStr">
        <is>
          <t xml:space="preserve">TBG-KV2-MTO-001   |   Rev 01   |   07 September 2026   </t>
        </is>
      </c>
    </row>
    <row r="5" ht="10" customHeight="1">
      <c r="A5" s="61" t="n"/>
      <c r="B5" s="61" t="n"/>
      <c r="C5" s="61" t="n"/>
      <c r="D5" s="61" t="n"/>
      <c r="E5" s="61" t="n"/>
      <c r="F5" s="61" t="n"/>
      <c r="G5" s="61" t="n"/>
      <c r="H5" s="61" t="n"/>
    </row>
    <row r="6" ht="4" customHeight="1">
      <c r="A6" s="68" t="n"/>
      <c r="B6" s="68" t="n"/>
      <c r="C6" s="68" t="n"/>
      <c r="D6" s="68" t="n"/>
      <c r="E6" s="68" t="n"/>
      <c r="F6" s="68" t="n"/>
      <c r="G6" s="68" t="n"/>
      <c r="H6" s="68" t="n"/>
    </row>
    <row r="7" ht="15" customHeight="1">
      <c r="A7" s="69" t="inlineStr">
        <is>
          <t xml:space="preserve">  sales@terrabuildglobal.com    |    terrabuildglobal.com    |    WhatsApp / WeChat +86 188 2649 1416    |    Registered in the People's Republic of China</t>
        </is>
      </c>
    </row>
    <row r="8" ht="6" customHeight="1"/>
    <row r="9">
      <c r="A9" s="7" t="inlineStr">
        <is>
          <t>Villa</t>
        </is>
      </c>
      <c r="B9" s="7" t="inlineStr">
        <is>
          <t>Room / space</t>
        </is>
      </c>
      <c r="C9" s="7" t="inlineStr">
        <is>
          <t>Area (m2)</t>
        </is>
      </c>
      <c r="D9" s="7" t="inlineStr">
        <is>
          <t>Type</t>
        </is>
      </c>
      <c r="E9" s="7" t="inlineStr">
        <is>
          <t>Floor finish</t>
        </is>
      </c>
      <c r="F9" s="7" t="inlineStr">
        <is>
          <t>Wall finish</t>
        </is>
      </c>
      <c r="G9" s="7" t="inlineStr">
        <is>
          <t>Ceiling finish</t>
        </is>
      </c>
      <c r="H9" s="7" t="inlineStr">
        <is>
          <t>Traced to drawing</t>
        </is>
      </c>
    </row>
    <row r="10">
      <c r="A10" s="8" t="inlineStr">
        <is>
          <t>A09</t>
        </is>
      </c>
      <c r="B10" s="8" t="inlineStr">
        <is>
          <t>Bedroom</t>
        </is>
      </c>
      <c r="C10" s="17" t="n">
        <v>20.52</v>
      </c>
      <c r="D10" s="8" t="inlineStr">
        <is>
          <t>Internal</t>
        </is>
      </c>
      <c r="E10" s="8" t="inlineStr">
        <is>
          <t>M-02</t>
        </is>
      </c>
      <c r="F10" s="8" t="inlineStr">
        <is>
          <t>WF-01 / WF-02 / M-01</t>
        </is>
      </c>
      <c r="G10" s="8" t="inlineStr">
        <is>
          <t>CF-01</t>
        </is>
      </c>
      <c r="H10" s="8" t="inlineStr">
        <is>
          <t>ID.01.01</t>
        </is>
      </c>
    </row>
    <row r="11">
      <c r="A11" s="8" t="inlineStr">
        <is>
          <t>A09</t>
        </is>
      </c>
      <c r="B11" s="8" t="inlineStr">
        <is>
          <t>Bathroom</t>
        </is>
      </c>
      <c r="C11" s="17" t="n">
        <v>13.83</v>
      </c>
      <c r="D11" s="8" t="inlineStr">
        <is>
          <t>Internal</t>
        </is>
      </c>
      <c r="E11" s="8" t="inlineStr">
        <is>
          <t>M-04</t>
        </is>
      </c>
      <c r="F11" s="8" t="inlineStr">
        <is>
          <t>M-04 / M-03</t>
        </is>
      </c>
      <c r="G11" s="8" t="inlineStr">
        <is>
          <t>CF-01</t>
        </is>
      </c>
      <c r="H11" s="8" t="inlineStr">
        <is>
          <t>ID.01.01</t>
        </is>
      </c>
    </row>
    <row r="12">
      <c r="A12" s="8" t="inlineStr">
        <is>
          <t>A09</t>
        </is>
      </c>
      <c r="B12" s="8" t="inlineStr">
        <is>
          <t>MEP Room</t>
        </is>
      </c>
      <c r="C12" s="8" t="inlineStr">
        <is>
          <t>not dimensioned</t>
        </is>
      </c>
      <c r="D12" s="8" t="inlineStr">
        <is>
          <t>Internal</t>
        </is>
      </c>
      <c r="E12" s="8" t="inlineStr">
        <is>
          <t>NOT TAGGED</t>
        </is>
      </c>
      <c r="F12" s="8" t="inlineStr">
        <is>
          <t>WF-03</t>
        </is>
      </c>
      <c r="G12" s="8" t="inlineStr">
        <is>
          <t>CF-01</t>
        </is>
      </c>
      <c r="H12" s="8" t="inlineStr">
        <is>
          <t>ID.01.01</t>
        </is>
      </c>
    </row>
    <row r="13">
      <c r="A13" s="8" t="inlineStr">
        <is>
          <t>A09</t>
        </is>
      </c>
      <c r="B13" s="8" t="inlineStr">
        <is>
          <t>Deck</t>
        </is>
      </c>
      <c r="C13" s="17" t="n">
        <v>12.26</v>
      </c>
      <c r="D13" s="8" t="inlineStr">
        <is>
          <t>External</t>
        </is>
      </c>
      <c r="E13" s="8" t="inlineStr">
        <is>
          <t>M-05</t>
        </is>
      </c>
      <c r="F13" s="8" t="inlineStr">
        <is>
          <t>M-05</t>
        </is>
      </c>
      <c r="G13" s="8" t="inlineStr">
        <is>
          <t>-</t>
        </is>
      </c>
      <c r="H13" s="8" t="inlineStr">
        <is>
          <t>ID.01.01</t>
        </is>
      </c>
    </row>
    <row r="14">
      <c r="A14" s="8" t="inlineStr">
        <is>
          <t>A09</t>
        </is>
      </c>
      <c r="B14" s="8" t="inlineStr">
        <is>
          <t>Pool</t>
        </is>
      </c>
      <c r="C14" s="17" t="n">
        <v>15.02</v>
      </c>
      <c r="D14" s="8" t="inlineStr">
        <is>
          <t>External (water)</t>
        </is>
      </c>
      <c r="E14" s="8" t="inlineStr">
        <is>
          <t>Pool finish - NOT SPECIFIED</t>
        </is>
      </c>
      <c r="F14" s="8" t="inlineStr">
        <is>
          <t>-</t>
        </is>
      </c>
      <c r="G14" s="8" t="inlineStr">
        <is>
          <t>-</t>
        </is>
      </c>
      <c r="H14" s="8" t="inlineStr">
        <is>
          <t>ID.01.01</t>
        </is>
      </c>
    </row>
    <row r="15">
      <c r="A15" s="8" t="inlineStr">
        <is>
          <t>A10</t>
        </is>
      </c>
      <c r="B15" s="8" t="inlineStr">
        <is>
          <t>Living / Dining</t>
        </is>
      </c>
      <c r="C15" s="17" t="n">
        <v>29.59</v>
      </c>
      <c r="D15" s="8" t="inlineStr">
        <is>
          <t>Internal</t>
        </is>
      </c>
      <c r="E15" s="8" t="inlineStr">
        <is>
          <t>M-02</t>
        </is>
      </c>
      <c r="F15" s="8" t="inlineStr">
        <is>
          <t>WF-01 / WF-02 / M-01</t>
        </is>
      </c>
      <c r="G15" s="8" t="inlineStr">
        <is>
          <t>CF-01</t>
        </is>
      </c>
      <c r="H15" s="8" t="inlineStr">
        <is>
          <t>ID.01.01</t>
        </is>
      </c>
    </row>
    <row r="16">
      <c r="A16" s="8" t="inlineStr">
        <is>
          <t>A10</t>
        </is>
      </c>
      <c r="B16" s="8" t="inlineStr">
        <is>
          <t>Bedroom 1</t>
        </is>
      </c>
      <c r="C16" s="17" t="n">
        <v>20.28</v>
      </c>
      <c r="D16" s="8" t="inlineStr">
        <is>
          <t>Internal</t>
        </is>
      </c>
      <c r="E16" s="8" t="inlineStr">
        <is>
          <t>M-02</t>
        </is>
      </c>
      <c r="F16" s="8" t="inlineStr">
        <is>
          <t>WF-01 / WF-02 / M-01</t>
        </is>
      </c>
      <c r="G16" s="8" t="inlineStr">
        <is>
          <t>CF-01</t>
        </is>
      </c>
      <c r="H16" s="8" t="inlineStr">
        <is>
          <t>ID.01.01</t>
        </is>
      </c>
    </row>
    <row r="17">
      <c r="A17" s="8" t="inlineStr">
        <is>
          <t>A10</t>
        </is>
      </c>
      <c r="B17" s="8" t="inlineStr">
        <is>
          <t>Bedroom 2</t>
        </is>
      </c>
      <c r="C17" s="17" t="n">
        <v>20.28</v>
      </c>
      <c r="D17" s="8" t="inlineStr">
        <is>
          <t>Internal</t>
        </is>
      </c>
      <c r="E17" s="8" t="inlineStr">
        <is>
          <t>M-02</t>
        </is>
      </c>
      <c r="F17" s="8" t="inlineStr">
        <is>
          <t>WF-01 / WF-02 / M-01</t>
        </is>
      </c>
      <c r="G17" s="8" t="inlineStr">
        <is>
          <t>CF-01</t>
        </is>
      </c>
      <c r="H17" s="8" t="inlineStr">
        <is>
          <t>ID.01.01</t>
        </is>
      </c>
    </row>
    <row r="18">
      <c r="A18" s="8" t="inlineStr">
        <is>
          <t>A10</t>
        </is>
      </c>
      <c r="B18" s="8" t="inlineStr">
        <is>
          <t>Bathroom 1</t>
        </is>
      </c>
      <c r="C18" s="17" t="n">
        <v>13.67</v>
      </c>
      <c r="D18" s="8" t="inlineStr">
        <is>
          <t>Internal</t>
        </is>
      </c>
      <c r="E18" s="8" t="inlineStr">
        <is>
          <t>M-04</t>
        </is>
      </c>
      <c r="F18" s="8" t="inlineStr">
        <is>
          <t>M-04 / M-03</t>
        </is>
      </c>
      <c r="G18" s="8" t="inlineStr">
        <is>
          <t>CF-01</t>
        </is>
      </c>
      <c r="H18" s="8" t="inlineStr">
        <is>
          <t>ID.01.01</t>
        </is>
      </c>
    </row>
    <row r="19">
      <c r="A19" s="8" t="inlineStr">
        <is>
          <t>A10</t>
        </is>
      </c>
      <c r="B19" s="8" t="inlineStr">
        <is>
          <t>Bathroom 2</t>
        </is>
      </c>
      <c r="C19" s="17" t="n">
        <v>13.67</v>
      </c>
      <c r="D19" s="8" t="inlineStr">
        <is>
          <t>Internal</t>
        </is>
      </c>
      <c r="E19" s="8" t="inlineStr">
        <is>
          <t>M-04</t>
        </is>
      </c>
      <c r="F19" s="8" t="inlineStr">
        <is>
          <t>M-04 / M-03</t>
        </is>
      </c>
      <c r="G19" s="8" t="inlineStr">
        <is>
          <t>CF-01</t>
        </is>
      </c>
      <c r="H19" s="8" t="inlineStr">
        <is>
          <t>ID.01.01</t>
        </is>
      </c>
    </row>
    <row r="20">
      <c r="A20" s="8" t="inlineStr">
        <is>
          <t>A10</t>
        </is>
      </c>
      <c r="B20" s="8" t="inlineStr">
        <is>
          <t>Maid Room</t>
        </is>
      </c>
      <c r="C20" s="17" t="n">
        <v>7.26</v>
      </c>
      <c r="D20" s="8" t="inlineStr">
        <is>
          <t>Internal</t>
        </is>
      </c>
      <c r="E20" s="8" t="inlineStr">
        <is>
          <t>M-02</t>
        </is>
      </c>
      <c r="F20" s="8" t="inlineStr">
        <is>
          <t>WF-01 / WF-03</t>
        </is>
      </c>
      <c r="G20" s="8" t="inlineStr">
        <is>
          <t>CF-01</t>
        </is>
      </c>
      <c r="H20" s="8" t="inlineStr">
        <is>
          <t>ID.01.01</t>
        </is>
      </c>
    </row>
    <row r="21">
      <c r="A21" s="8" t="inlineStr">
        <is>
          <t>A10</t>
        </is>
      </c>
      <c r="B21" s="8" t="inlineStr">
        <is>
          <t>Maid Toilet</t>
        </is>
      </c>
      <c r="C21" s="17" t="n">
        <v>3.17</v>
      </c>
      <c r="D21" s="8" t="inlineStr">
        <is>
          <t>Internal</t>
        </is>
      </c>
      <c r="E21" s="8" t="inlineStr">
        <is>
          <t>M-04</t>
        </is>
      </c>
      <c r="F21" s="8" t="inlineStr">
        <is>
          <t>M-04</t>
        </is>
      </c>
      <c r="G21" s="8" t="inlineStr">
        <is>
          <t>CF-01</t>
        </is>
      </c>
      <c r="H21" s="8" t="inlineStr">
        <is>
          <t>ID.01.01</t>
        </is>
      </c>
    </row>
    <row r="22">
      <c r="A22" s="8" t="inlineStr">
        <is>
          <t>A10</t>
        </is>
      </c>
      <c r="B22" s="8" t="inlineStr">
        <is>
          <t>MEP Room</t>
        </is>
      </c>
      <c r="C22" s="17" t="n">
        <v>3.14</v>
      </c>
      <c r="D22" s="8" t="inlineStr">
        <is>
          <t>Internal</t>
        </is>
      </c>
      <c r="E22" s="8" t="inlineStr">
        <is>
          <t>NOT TAGGED</t>
        </is>
      </c>
      <c r="F22" s="8" t="inlineStr">
        <is>
          <t>WF-03</t>
        </is>
      </c>
      <c r="G22" s="8" t="inlineStr">
        <is>
          <t>CF-01</t>
        </is>
      </c>
      <c r="H22" s="8" t="inlineStr">
        <is>
          <t>ID.01.01</t>
        </is>
      </c>
    </row>
    <row r="23">
      <c r="A23" s="8" t="inlineStr">
        <is>
          <t>A10</t>
        </is>
      </c>
      <c r="B23" s="8" t="inlineStr">
        <is>
          <t>Deck / Pool area</t>
        </is>
      </c>
      <c r="C23" s="17" t="n">
        <v>38.2</v>
      </c>
      <c r="D23" s="8" t="inlineStr">
        <is>
          <t>External</t>
        </is>
      </c>
      <c r="E23" s="8" t="inlineStr">
        <is>
          <t>M-05</t>
        </is>
      </c>
      <c r="F23" s="8" t="inlineStr">
        <is>
          <t>M-05</t>
        </is>
      </c>
      <c r="G23" s="8" t="inlineStr">
        <is>
          <t>-</t>
        </is>
      </c>
      <c r="H23" s="8" t="inlineStr">
        <is>
          <t>ID.01.01</t>
        </is>
      </c>
    </row>
    <row r="24">
      <c r="A24" s="8" t="inlineStr">
        <is>
          <t>A11</t>
        </is>
      </c>
      <c r="B24" s="8" t="inlineStr">
        <is>
          <t>Living / Dining</t>
        </is>
      </c>
      <c r="C24" s="17" t="n">
        <v>28.87</v>
      </c>
      <c r="D24" s="8" t="inlineStr">
        <is>
          <t>Internal</t>
        </is>
      </c>
      <c r="E24" s="8" t="inlineStr">
        <is>
          <t>M-02</t>
        </is>
      </c>
      <c r="F24" s="8" t="inlineStr">
        <is>
          <t>WF-01 / WF-02 / M-01</t>
        </is>
      </c>
      <c r="G24" s="8" t="inlineStr">
        <is>
          <t>CF-01</t>
        </is>
      </c>
      <c r="H24" s="8" t="inlineStr">
        <is>
          <t>ID.01.01</t>
        </is>
      </c>
    </row>
    <row r="25">
      <c r="A25" s="8" t="inlineStr">
        <is>
          <t>A11</t>
        </is>
      </c>
      <c r="B25" s="8" t="inlineStr">
        <is>
          <t>Bedroom 1</t>
        </is>
      </c>
      <c r="C25" s="17" t="n">
        <v>24.67</v>
      </c>
      <c r="D25" s="8" t="inlineStr">
        <is>
          <t>Internal</t>
        </is>
      </c>
      <c r="E25" s="8" t="inlineStr">
        <is>
          <t>M-02</t>
        </is>
      </c>
      <c r="F25" s="8" t="inlineStr">
        <is>
          <t>WF-01 / WF-02 / M-01</t>
        </is>
      </c>
      <c r="G25" s="8" t="inlineStr">
        <is>
          <t>CF-01</t>
        </is>
      </c>
      <c r="H25" s="8" t="inlineStr">
        <is>
          <t>ID.01.01</t>
        </is>
      </c>
    </row>
    <row r="26">
      <c r="A26" s="8" t="inlineStr">
        <is>
          <t>A11</t>
        </is>
      </c>
      <c r="B26" s="8" t="inlineStr">
        <is>
          <t>Bedroom 2</t>
        </is>
      </c>
      <c r="C26" s="17" t="n">
        <v>24.67</v>
      </c>
      <c r="D26" s="8" t="inlineStr">
        <is>
          <t>Internal</t>
        </is>
      </c>
      <c r="E26" s="8" t="inlineStr">
        <is>
          <t>M-02</t>
        </is>
      </c>
      <c r="F26" s="8" t="inlineStr">
        <is>
          <t>WF-01 / WF-02 / M-01</t>
        </is>
      </c>
      <c r="G26" s="8" t="inlineStr">
        <is>
          <t>CF-01</t>
        </is>
      </c>
      <c r="H26" s="8" t="inlineStr">
        <is>
          <t>ID.01.01</t>
        </is>
      </c>
    </row>
    <row r="27">
      <c r="A27" s="8" t="inlineStr">
        <is>
          <t>A11</t>
        </is>
      </c>
      <c r="B27" s="8" t="inlineStr">
        <is>
          <t>Bathroom 1</t>
        </is>
      </c>
      <c r="C27" s="17" t="n">
        <v>13.56</v>
      </c>
      <c r="D27" s="8" t="inlineStr">
        <is>
          <t>Internal</t>
        </is>
      </c>
      <c r="E27" s="8" t="inlineStr">
        <is>
          <t>M-04</t>
        </is>
      </c>
      <c r="F27" s="8" t="inlineStr">
        <is>
          <t>M-04 / M-03</t>
        </is>
      </c>
      <c r="G27" s="8" t="inlineStr">
        <is>
          <t>CF-01</t>
        </is>
      </c>
      <c r="H27" s="8" t="inlineStr">
        <is>
          <t>ID.01.01</t>
        </is>
      </c>
    </row>
    <row r="28">
      <c r="A28" s="8" t="inlineStr">
        <is>
          <t>A11</t>
        </is>
      </c>
      <c r="B28" s="8" t="inlineStr">
        <is>
          <t>Bathroom 2</t>
        </is>
      </c>
      <c r="C28" s="17" t="n">
        <v>13.56</v>
      </c>
      <c r="D28" s="8" t="inlineStr">
        <is>
          <t>Internal</t>
        </is>
      </c>
      <c r="E28" s="8" t="inlineStr">
        <is>
          <t>M-04</t>
        </is>
      </c>
      <c r="F28" s="8" t="inlineStr">
        <is>
          <t>M-04 / M-03</t>
        </is>
      </c>
      <c r="G28" s="8" t="inlineStr">
        <is>
          <t>CF-01</t>
        </is>
      </c>
      <c r="H28" s="8" t="inlineStr">
        <is>
          <t>ID.01.01</t>
        </is>
      </c>
    </row>
    <row r="29">
      <c r="A29" s="8" t="inlineStr">
        <is>
          <t>A11</t>
        </is>
      </c>
      <c r="B29" s="8" t="inlineStr">
        <is>
          <t>Maid Bathroom</t>
        </is>
      </c>
      <c r="C29" s="17" t="n">
        <v>3.16</v>
      </c>
      <c r="D29" s="8" t="inlineStr">
        <is>
          <t>Internal</t>
        </is>
      </c>
      <c r="E29" s="8" t="inlineStr">
        <is>
          <t>M-04</t>
        </is>
      </c>
      <c r="F29" s="8" t="inlineStr">
        <is>
          <t>M-04</t>
        </is>
      </c>
      <c r="G29" s="8" t="inlineStr">
        <is>
          <t>CF-01</t>
        </is>
      </c>
      <c r="H29" s="8" t="inlineStr">
        <is>
          <t>ID.01.01</t>
        </is>
      </c>
    </row>
    <row r="30">
      <c r="A30" s="8" t="inlineStr">
        <is>
          <t>A11</t>
        </is>
      </c>
      <c r="B30" s="8" t="inlineStr">
        <is>
          <t>Maid Room</t>
        </is>
      </c>
      <c r="C30" s="17" t="n">
        <v>7.22</v>
      </c>
      <c r="D30" s="8" t="inlineStr">
        <is>
          <t>Internal</t>
        </is>
      </c>
      <c r="E30" s="8" t="inlineStr">
        <is>
          <t>M-02</t>
        </is>
      </c>
      <c r="F30" s="8" t="inlineStr">
        <is>
          <t>WF-01 / WF-03</t>
        </is>
      </c>
      <c r="G30" s="8" t="inlineStr">
        <is>
          <t>CF-01</t>
        </is>
      </c>
      <c r="H30" s="8" t="inlineStr">
        <is>
          <t>ID.01.01</t>
        </is>
      </c>
    </row>
    <row r="31">
      <c r="A31" s="8" t="inlineStr">
        <is>
          <t>A11</t>
        </is>
      </c>
      <c r="B31" s="8" t="inlineStr">
        <is>
          <t>Service Room</t>
        </is>
      </c>
      <c r="C31" s="17" t="n">
        <v>5.68</v>
      </c>
      <c r="D31" s="8" t="inlineStr">
        <is>
          <t>Internal</t>
        </is>
      </c>
      <c r="E31" s="8" t="inlineStr">
        <is>
          <t>NOT TAGGED</t>
        </is>
      </c>
      <c r="F31" s="8" t="inlineStr">
        <is>
          <t>WF-03</t>
        </is>
      </c>
      <c r="G31" s="8" t="inlineStr">
        <is>
          <t>CF-01</t>
        </is>
      </c>
      <c r="H31" s="8" t="inlineStr">
        <is>
          <t>ID.01.01</t>
        </is>
      </c>
    </row>
    <row r="32">
      <c r="A32" s="8" t="inlineStr">
        <is>
          <t>A11</t>
        </is>
      </c>
      <c r="B32" s="8" t="inlineStr">
        <is>
          <t>Deck</t>
        </is>
      </c>
      <c r="C32" s="17" t="n">
        <v>38.2</v>
      </c>
      <c r="D32" s="8" t="inlineStr">
        <is>
          <t>External</t>
        </is>
      </c>
      <c r="E32" s="8" t="inlineStr">
        <is>
          <t>M-05</t>
        </is>
      </c>
      <c r="F32" s="8" t="inlineStr">
        <is>
          <t>M-05</t>
        </is>
      </c>
      <c r="G32" s="8" t="inlineStr">
        <is>
          <t>-</t>
        </is>
      </c>
      <c r="H32" s="8" t="inlineStr">
        <is>
          <t>ID.01.01</t>
        </is>
      </c>
    </row>
    <row r="33">
      <c r="A33" s="8" t="inlineStr">
        <is>
          <t>A12</t>
        </is>
      </c>
      <c r="B33" s="8" t="inlineStr">
        <is>
          <t>Bedroom</t>
        </is>
      </c>
      <c r="C33" s="17" t="n">
        <v>20.28</v>
      </c>
      <c r="D33" s="8" t="inlineStr">
        <is>
          <t>Internal</t>
        </is>
      </c>
      <c r="E33" s="8" t="inlineStr">
        <is>
          <t>M-02</t>
        </is>
      </c>
      <c r="F33" s="8" t="inlineStr">
        <is>
          <t>WF-01 / WF-02 / M-01</t>
        </is>
      </c>
      <c r="G33" s="8" t="inlineStr">
        <is>
          <t>CF-01</t>
        </is>
      </c>
      <c r="H33" s="8" t="inlineStr">
        <is>
          <t>ID.01.01</t>
        </is>
      </c>
    </row>
    <row r="34">
      <c r="A34" s="8" t="inlineStr">
        <is>
          <t>A12</t>
        </is>
      </c>
      <c r="B34" s="8" t="inlineStr">
        <is>
          <t>Bathroom</t>
        </is>
      </c>
      <c r="C34" s="17" t="n">
        <v>13.67</v>
      </c>
      <c r="D34" s="8" t="inlineStr">
        <is>
          <t>Internal</t>
        </is>
      </c>
      <c r="E34" s="8" t="inlineStr">
        <is>
          <t>M-04</t>
        </is>
      </c>
      <c r="F34" s="8" t="inlineStr">
        <is>
          <t>M-04 / M-03</t>
        </is>
      </c>
      <c r="G34" s="8" t="inlineStr">
        <is>
          <t>CF-01</t>
        </is>
      </c>
      <c r="H34" s="8" t="inlineStr">
        <is>
          <t>ID.01.01</t>
        </is>
      </c>
    </row>
    <row r="35">
      <c r="A35" s="8" t="inlineStr">
        <is>
          <t>A12</t>
        </is>
      </c>
      <c r="B35" s="8" t="inlineStr">
        <is>
          <t>MEP Room</t>
        </is>
      </c>
      <c r="C35" s="17" t="n">
        <v>3.14</v>
      </c>
      <c r="D35" s="8" t="inlineStr">
        <is>
          <t>Internal</t>
        </is>
      </c>
      <c r="E35" s="8" t="inlineStr">
        <is>
          <t>NOT TAGGED</t>
        </is>
      </c>
      <c r="F35" s="8" t="inlineStr">
        <is>
          <t>WF-03</t>
        </is>
      </c>
      <c r="G35" s="8" t="inlineStr">
        <is>
          <t>CF-01</t>
        </is>
      </c>
      <c r="H35" s="8" t="inlineStr">
        <is>
          <t>ID.01.01</t>
        </is>
      </c>
    </row>
    <row r="36">
      <c r="A36" s="8" t="inlineStr">
        <is>
          <t>A12</t>
        </is>
      </c>
      <c r="B36" s="8" t="inlineStr">
        <is>
          <t>Deck</t>
        </is>
      </c>
      <c r="C36" s="17" t="n">
        <v>13.46</v>
      </c>
      <c r="D36" s="8" t="inlineStr">
        <is>
          <t>External</t>
        </is>
      </c>
      <c r="E36" s="8" t="inlineStr">
        <is>
          <t>M-05</t>
        </is>
      </c>
      <c r="F36" s="8" t="inlineStr">
        <is>
          <t>M-05</t>
        </is>
      </c>
      <c r="G36" s="8" t="inlineStr">
        <is>
          <t>-</t>
        </is>
      </c>
      <c r="H36" s="8" t="inlineStr">
        <is>
          <t>ID.01.01</t>
        </is>
      </c>
    </row>
    <row r="37">
      <c r="A37" s="8" t="inlineStr">
        <is>
          <t>A12</t>
        </is>
      </c>
      <c r="B37" s="8" t="inlineStr">
        <is>
          <t>Pool</t>
        </is>
      </c>
      <c r="C37" s="17" t="n">
        <v>13.67</v>
      </c>
      <c r="D37" s="8" t="inlineStr">
        <is>
          <t>External (water)</t>
        </is>
      </c>
      <c r="E37" s="8" t="inlineStr">
        <is>
          <t>Pool finish - NOT SPECIFIED</t>
        </is>
      </c>
      <c r="F37" s="8" t="inlineStr">
        <is>
          <t>-</t>
        </is>
      </c>
      <c r="G37" s="8" t="inlineStr">
        <is>
          <t>-</t>
        </is>
      </c>
      <c r="H37" s="8" t="inlineStr">
        <is>
          <t>ID.01.01</t>
        </is>
      </c>
    </row>
    <row r="39">
      <c r="B39" s="6" t="inlineStr">
        <is>
          <t>INTERNAL AREA - A09</t>
        </is>
      </c>
      <c r="C39" s="18">
        <f>SUMIFS($C$2:$C$29,$A$2:$A$29,"A09",$D$2:$D$29,"Internal")</f>
        <v/>
      </c>
      <c r="D39" s="19" t="inlineStr">
        <is>
          <t>m2 (excl. MEP room where not dimensioned)</t>
        </is>
      </c>
    </row>
    <row r="40" ht="32" customHeight="1"/>
    <row r="41">
      <c r="B41" s="6" t="inlineStr">
        <is>
          <t>INTERNAL AREA - A11</t>
        </is>
      </c>
      <c r="C41" s="18">
        <f>SUMIFS($C$2:$C$29,$A$2:$A$29,"A11",$D$2:$D$29,"Internal")</f>
        <v/>
      </c>
      <c r="D41" s="19" t="inlineStr">
        <is>
          <t>m2 (excl. MEP room where not dimensioned)</t>
        </is>
      </c>
    </row>
    <row r="42">
      <c r="B42" s="6" t="inlineStr">
        <is>
          <t>INTERNAL AREA - A12</t>
        </is>
      </c>
      <c r="C42" s="18">
        <f>SUMIFS($C$2:$C$29,$A$2:$A$29,"A12",$D$2:$D$29,"Internal")</f>
        <v/>
      </c>
      <c r="D42" s="19" t="inlineStr">
        <is>
          <t>m2 (excl. MEP room where not dimensioned)</t>
        </is>
      </c>
    </row>
    <row r="43">
      <c r="B43" s="6" t="inlineStr">
        <is>
          <t>EXTERNAL AREA (deck+pool) - A09</t>
        </is>
      </c>
      <c r="C43" s="18">
        <f>SUMIFS($C$2:$C$29,$A$2:$A$29,"A09",$D$2:$D$29,"External")+SUMIFS($C$2:$C$29,$A$2:$A$29,"A09",$D$2:$D$29,"External (water)")</f>
        <v/>
      </c>
      <c r="D43" s="19" t="inlineStr">
        <is>
          <t>m2</t>
        </is>
      </c>
    </row>
    <row r="44">
      <c r="B44" s="6" t="inlineStr">
        <is>
          <t>EXTERNAL AREA (deck+pool) - A10</t>
        </is>
      </c>
      <c r="C44" s="18">
        <f>SUMIFS($C$2:$C$29,$A$2:$A$29,"A10",$D$2:$D$29,"External")+SUMIFS($C$2:$C$29,$A$2:$A$29,"A10",$D$2:$D$29,"External (water)")</f>
        <v/>
      </c>
      <c r="D44" s="19" t="inlineStr">
        <is>
          <t>m2</t>
        </is>
      </c>
    </row>
    <row r="45">
      <c r="B45" s="6" t="inlineStr">
        <is>
          <t>EXTERNAL AREA (deck+pool) - A11</t>
        </is>
      </c>
      <c r="C45" s="18">
        <f>SUMIFS($C$2:$C$29,$A$2:$A$29,"A11",$D$2:$D$29,"External")+SUMIFS($C$2:$C$29,$A$2:$A$29,"A11",$D$2:$D$29,"External (water)")</f>
        <v/>
      </c>
      <c r="D45" s="19" t="inlineStr">
        <is>
          <t>m2</t>
        </is>
      </c>
    </row>
    <row r="46">
      <c r="B46" s="6" t="inlineStr">
        <is>
          <t>EXTERNAL AREA (deck+pool) - A12</t>
        </is>
      </c>
      <c r="C46" s="18">
        <f>SUMIFS($C$2:$C$29,$A$2:$A$29,"A12",$D$2:$D$29,"External")+SUMIFS($C$2:$C$29,$A$2:$A$29,"A12",$D$2:$D$29,"External (water)")</f>
        <v/>
      </c>
      <c r="D46" s="19" t="inlineStr">
        <is>
          <t>m2</t>
        </is>
      </c>
    </row>
    <row r="48">
      <c r="A48" s="15" t="inlineStr">
        <is>
          <t>Floor finish areas can be taken directly from column C. Wall and ceiling finish areas are NOT given on the drawings - they must be computed from the CAD geometry using the ceiling heights on the interior elevations (bedroom FCL 2322-2718 mm, bathroom FCL 2594-3049 mm).</t>
        </is>
      </c>
    </row>
    <row r="50" ht="3" customHeight="1">
      <c r="A50" s="68" t="n"/>
      <c r="B50" s="68" t="n"/>
      <c r="C50" s="68" t="n"/>
      <c r="D50" s="68" t="n"/>
      <c r="E50" s="68" t="n"/>
      <c r="F50" s="68" t="n"/>
      <c r="G50" s="68" t="n"/>
      <c r="H50" s="68" t="n"/>
    </row>
    <row r="51" ht="18" customHeight="1">
      <c r="A51" s="70" t="inlineStr">
        <is>
          <t xml:space="preserve">  TERRABUILD GLOBAL    |    sales@terrabuildglobal.com    |    terrabuildglobal.com</t>
        </is>
      </c>
      <c r="E51" s="71" t="inlineStr">
        <is>
          <t xml:space="preserve">WhatsApp / WeChat +86 188 2649 1416    |    TBG-KV2-MTO-001 Rev 01  </t>
        </is>
      </c>
    </row>
    <row r="52" ht="14" customHeight="1">
      <c r="A52" s="72" t="inlineStr">
        <is>
          <t xml:space="preserve">  Room D076, Shop 101, No. 14, Longdong Trade Street, Tianhe District, Guangzhou City, China    |    Registered in the People's Republic of China</t>
        </is>
      </c>
    </row>
  </sheetData>
  <autoFilter ref="A9:H37"/>
  <mergeCells count="11">
    <mergeCell ref="E3:H3"/>
    <mergeCell ref="A7:H7"/>
    <mergeCell ref="A4:D4"/>
    <mergeCell ref="A3:D3"/>
    <mergeCell ref="E4:H4"/>
    <mergeCell ref="E51:H51"/>
    <mergeCell ref="A52:H52"/>
    <mergeCell ref="A2:D2"/>
    <mergeCell ref="A51:D51"/>
    <mergeCell ref="E2:H2"/>
    <mergeCell ref="A40:H40"/>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16.xml><?xml version="1.0" encoding="utf-8"?>
<worksheet xmlns="http://schemas.openxmlformats.org/spreadsheetml/2006/main">
  <sheetPr>
    <outlinePr summaryBelow="1" summaryRight="1"/>
    <pageSetUpPr fitToPage="1"/>
  </sheetPr>
  <dimension ref="A1:E40"/>
  <sheetViews>
    <sheetView showGridLines="0" workbookViewId="0">
      <pane ySplit="9" topLeftCell="A10" activePane="bottomLeft" state="frozen"/>
      <selection pane="bottomLeft" activeCell="A1" sqref="A1"/>
    </sheetView>
  </sheetViews>
  <sheetFormatPr baseColWidth="8" defaultRowHeight="15"/>
  <cols>
    <col width="8" customWidth="1" min="1" max="1"/>
    <col width="11" customWidth="1" min="2" max="2"/>
    <col width="34" customWidth="1" min="3" max="3"/>
    <col width="80" customWidth="1" min="4" max="4"/>
    <col width="52" customWidth="1" min="5" max="5"/>
  </cols>
  <sheetData>
    <row r="1" ht="10" customHeight="1">
      <c r="A1" s="61" t="n"/>
      <c r="B1" s="61" t="n"/>
      <c r="C1" s="61" t="n"/>
      <c r="D1" s="61" t="n"/>
      <c r="E1" s="61" t="n"/>
    </row>
    <row r="2" ht="22" customHeight="1">
      <c r="A2" s="62" t="inlineStr">
        <is>
          <t xml:space="preserve">      TERRABUILD GLOBAL</t>
        </is>
      </c>
      <c r="C2" s="63" t="inlineStr">
        <is>
          <t xml:space="preserve">GAPS &amp; REQUESTS FOR INFORMATION   </t>
        </is>
      </c>
    </row>
    <row r="3" ht="14" customHeight="1">
      <c r="A3" s="64" t="inlineStr">
        <is>
          <t xml:space="preserve">      Construction materials sourcing, supply and project procurement</t>
        </is>
      </c>
      <c r="C3" s="65" t="inlineStr">
        <is>
          <t xml:space="preserve">MFAR KUDA VILLINGILI (KV2) - NEW RESORT, KAAFU ATOLL, MALDIVES   </t>
        </is>
      </c>
    </row>
    <row r="4" ht="13" customHeight="1">
      <c r="A4" s="66" t="inlineStr">
        <is>
          <t xml:space="preserve">      Room D076, Shop 101, No. 14, Longdong Trade Street, Tianhe District, Guangzhou City, China</t>
        </is>
      </c>
      <c r="C4" s="67" t="inlineStr">
        <is>
          <t xml:space="preserve">TBG-KV2-MTO-001   |   Rev 01   |   07 September 2026   </t>
        </is>
      </c>
    </row>
    <row r="5" ht="10" customHeight="1">
      <c r="A5" s="61" t="n"/>
      <c r="B5" s="61" t="n"/>
      <c r="C5" s="61" t="n"/>
      <c r="D5" s="61" t="n"/>
      <c r="E5" s="61" t="n"/>
    </row>
    <row r="6" ht="4" customHeight="1">
      <c r="A6" s="68" t="n"/>
      <c r="B6" s="68" t="n"/>
      <c r="C6" s="68" t="n"/>
      <c r="D6" s="68" t="n"/>
      <c r="E6" s="68" t="n"/>
    </row>
    <row r="7" ht="15" customHeight="1">
      <c r="A7" s="69" t="inlineStr">
        <is>
          <t xml:space="preserve">  sales@terrabuildglobal.com    |    terrabuildglobal.com    |    WhatsApp / WeChat +86 188 2649 1416    |    Registered in the People's Republic of China</t>
        </is>
      </c>
    </row>
    <row r="8" ht="6" customHeight="1"/>
    <row r="9">
      <c r="A9" s="7" t="inlineStr">
        <is>
          <t>RFI</t>
        </is>
      </c>
      <c r="B9" s="7" t="inlineStr">
        <is>
          <t>Priority</t>
        </is>
      </c>
      <c r="C9" s="7" t="inlineStr">
        <is>
          <t>Subject</t>
        </is>
      </c>
      <c r="D9" s="7" t="inlineStr">
        <is>
          <t>What is missing / wrong</t>
        </is>
      </c>
      <c r="E9" s="7" t="inlineStr">
        <is>
          <t>Action required</t>
        </is>
      </c>
    </row>
    <row r="10">
      <c r="A10" s="13" t="inlineStr">
        <is>
          <t>RFI-01</t>
        </is>
      </c>
      <c r="B10" s="13" t="inlineStr">
        <is>
          <t>CRITICAL</t>
        </is>
      </c>
      <c r="C10" s="13" t="inlineStr">
        <is>
          <t>Unit counts per villa type</t>
        </is>
      </c>
      <c r="D10" s="13" t="inlineStr">
        <is>
          <t>The number of each villa type to be built is NOT stated in the issued PDF set. Only a stray DWG note '[A11] ... 4NOS' exists. Without unit counts, no material quantity can be priced.</t>
        </is>
      </c>
      <c r="E10" s="13" t="inlineStr">
        <is>
          <t>Client / consultant to confirm number of A09, A10, A11 and A12 villas.</t>
        </is>
      </c>
    </row>
    <row r="11">
      <c r="A11" s="13" t="inlineStr">
        <is>
          <t>RFI-02</t>
        </is>
      </c>
      <c r="B11" s="13" t="inlineStr">
        <is>
          <t>CRITICAL</t>
        </is>
      </c>
      <c r="C11" s="13" t="inlineStr">
        <is>
          <t>No door schedule</t>
        </is>
      </c>
      <c r="D11" s="13" t="inlineStr">
        <is>
          <t>Door tags D1-D8 appear on all floor plans but NO door schedule exists in the set. Sizes, leaf material, frame, finish, glazing and ironmongery are all unknown.</t>
        </is>
      </c>
      <c r="E11" s="13" t="inlineStr">
        <is>
          <t>Request door schedule + door details.</t>
        </is>
      </c>
    </row>
    <row r="12">
      <c r="A12" s="13" t="inlineStr">
        <is>
          <t>RFI-03</t>
        </is>
      </c>
      <c r="B12" s="13" t="inlineStr">
        <is>
          <t>CRITICAL</t>
        </is>
      </c>
      <c r="C12" s="13" t="inlineStr">
        <is>
          <t>No window schedule</t>
        </is>
      </c>
      <c r="D12" s="13" t="inlineStr">
        <is>
          <t>Window tags W1-W4 appear on floor plans but NO window schedule exists. Sizes, frame system, glazing spec (marine grade?), hardware unknown.</t>
        </is>
      </c>
      <c r="E12" s="13" t="inlineStr">
        <is>
          <t>Request window schedule + typical details.</t>
        </is>
      </c>
    </row>
    <row r="13">
      <c r="A13" s="13" t="inlineStr">
        <is>
          <t>RFI-04</t>
        </is>
      </c>
      <c r="B13" s="13" t="inlineStr">
        <is>
          <t>CRITICAL</t>
        </is>
      </c>
      <c r="C13" s="13" t="inlineStr">
        <is>
          <t>No structural drawings</t>
        </is>
      </c>
      <c r="D13" s="13" t="inlineStr">
        <is>
          <t>No foundation, pile, column, beam, slab or roof structural drawings in the package. The RC slide, overwater piles/posts, pool shell and roof structure cannot be quantified.</t>
        </is>
      </c>
      <c r="E13" s="13" t="inlineStr">
        <is>
          <t>Request structural package before sourcing concrete, rebar, steel, piles.</t>
        </is>
      </c>
    </row>
    <row r="14">
      <c r="A14" s="13" t="inlineStr">
        <is>
          <t>RFI-05</t>
        </is>
      </c>
      <c r="B14" s="13" t="inlineStr">
        <is>
          <t>CRITICAL</t>
        </is>
      </c>
      <c r="C14" s="13" t="inlineStr">
        <is>
          <t>No MEP drawings</t>
        </is>
      </c>
      <c r="D14" s="13" t="inlineStr">
        <is>
          <t>No electrical, plumbing, drainage, HVAC, pool plant or water/wastewater drawings. Cabling, pipework, fittings, AC units, pumps, filters, water heaters cannot be listed.</t>
        </is>
      </c>
      <c r="E14" s="13" t="inlineStr">
        <is>
          <t>Request MEP package.</t>
        </is>
      </c>
    </row>
    <row r="15">
      <c r="A15" s="10" t="inlineStr">
        <is>
          <t>RFI-06</t>
        </is>
      </c>
      <c r="B15" s="10" t="inlineStr">
        <is>
          <t>HIGH</t>
        </is>
      </c>
      <c r="C15" s="10" t="inlineStr">
        <is>
          <t>M-00 code undefined</t>
        </is>
      </c>
      <c r="D15" s="10" t="inlineStr">
        <is>
          <t>M-00 is tagged twice on the A11 wall finish plan but has NO legend entry anywhere in the 100-sheet set.</t>
        </is>
      </c>
      <c r="E15" s="10" t="inlineStr">
        <is>
          <t>Consultant to define M-00 or delete the tag.</t>
        </is>
      </c>
    </row>
    <row r="16">
      <c r="A16" s="10" t="inlineStr">
        <is>
          <t>RFI-07</t>
        </is>
      </c>
      <c r="B16" s="10" t="inlineStr">
        <is>
          <t>HIGH</t>
        </is>
      </c>
      <c r="C16" s="10" t="inlineStr">
        <is>
          <t>CF-01 ceiling finish has no description</t>
        </is>
      </c>
      <c r="D16" s="10" t="inlineStr">
        <is>
          <t>The RCP ceiling legend gives only a colour swatch (RAL 7044 Silk Grey). No material, board type, thickness, or system.</t>
        </is>
      </c>
      <c r="E16" s="10" t="inlineStr">
        <is>
          <t>Confirm ceiling system - suspended gypsum? Moisture-resistant board in bathrooms?</t>
        </is>
      </c>
    </row>
    <row r="17">
      <c r="A17" s="10" t="inlineStr">
        <is>
          <t>RFI-08</t>
        </is>
      </c>
      <c r="B17" s="10" t="inlineStr">
        <is>
          <t>HIGH</t>
        </is>
      </c>
      <c r="C17" s="10" t="inlineStr">
        <is>
          <t>WF-03 paint has no specification</t>
        </is>
      </c>
      <c r="D17" s="10" t="inlineStr">
        <is>
          <t>Legend shows a swatch and the words 'PAINT FINISH (ASH GREY)' but no RAL/NCS reference, no paint type, no system.</t>
        </is>
      </c>
      <c r="E17" s="10" t="inlineStr">
        <is>
          <t>Confirm paint colour reference + marine/tropical grade system.</t>
        </is>
      </c>
    </row>
    <row r="18">
      <c r="A18" s="10" t="inlineStr">
        <is>
          <t>RFI-09</t>
        </is>
      </c>
      <c r="B18" s="10" t="inlineStr">
        <is>
          <t>HIGH</t>
        </is>
      </c>
      <c r="C18" s="10" t="inlineStr">
        <is>
          <t>M-05 exterior cladding has no colour or species</t>
        </is>
      </c>
      <c r="D18" s="10" t="inlineStr">
        <is>
          <t>Spec says only 'solid or engineered wood planks, weather resistant, 18-20 mm'. No species, no treatment, no colour, no fixing system.</t>
        </is>
      </c>
      <c r="E18" s="10" t="inlineStr">
        <is>
          <t>Confirm species (and whether WPC is acceptable) - critical for marine durability and price.</t>
        </is>
      </c>
    </row>
    <row r="19">
      <c r="A19" s="10" t="inlineStr">
        <is>
          <t>RFI-10</t>
        </is>
      </c>
      <c r="B19" s="10" t="inlineStr">
        <is>
          <t>HIGH</t>
        </is>
      </c>
      <c r="C19" s="10" t="inlineStr">
        <is>
          <t>No luminaire quantities</t>
        </is>
      </c>
      <c r="D19" s="10" t="inlineStr">
        <is>
          <t>The RCP fixture legend gives 5 luminaire types with wattage and colour temperature, but the drawings do not schedule quantities, and the symbols are exploded line-art (not countable blocks).</t>
        </is>
      </c>
      <c r="E19" s="10" t="inlineStr">
        <is>
          <t>Request a luminaire schedule with counts per villa.</t>
        </is>
      </c>
    </row>
    <row r="20">
      <c r="A20" s="8" t="inlineStr">
        <is>
          <t>RFI-11</t>
        </is>
      </c>
      <c r="B20" s="8" t="inlineStr">
        <is>
          <t>MEDIUM</t>
        </is>
      </c>
      <c r="C20" s="8" t="inlineStr">
        <is>
          <t>Vanity countertop material not specified</t>
        </is>
      </c>
      <c r="D20" s="8" t="inlineStr">
        <is>
          <t>Bathroom elevations show 'COUNTERTOP' and 'VANITY COUNTER' but the material is not tagged (likely M-03 onyx or M-04 porcelain).</t>
        </is>
      </c>
      <c r="E20" s="8" t="inlineStr">
        <is>
          <t>Confirm countertop material and edge detail.</t>
        </is>
      </c>
    </row>
    <row r="21">
      <c r="A21" s="8" t="inlineStr">
        <is>
          <t>RFI-12</t>
        </is>
      </c>
      <c r="B21" s="8" t="inlineStr">
        <is>
          <t>MEDIUM</t>
        </is>
      </c>
      <c r="C21" s="8" t="inlineStr">
        <is>
          <t>Sanitaryware makes/models not specified</t>
        </is>
      </c>
      <c r="D21" s="8" t="inlineStr">
        <is>
          <t>All sanitary items are drawn generically. Only 'PEARL WHITE' bath tub colour is given.</t>
        </is>
      </c>
      <c r="E21" s="8" t="inlineStr">
        <is>
          <t>Confirm brand/series or issue performance spec for RFQ.</t>
        </is>
      </c>
    </row>
    <row r="22">
      <c r="A22" s="8" t="inlineStr">
        <is>
          <t>RFI-13</t>
        </is>
      </c>
      <c r="B22" s="8" t="inlineStr">
        <is>
          <t>MEDIUM</t>
        </is>
      </c>
      <c r="C22" s="8" t="inlineStr">
        <is>
          <t>Brassware (taps, mixers, valves) not scheduled</t>
        </is>
      </c>
      <c r="D22" s="8" t="inlineStr">
        <is>
          <t>Only 'FAUCET' and 'TUB FAUCET' annotated. Basin mixers, shower mixers, concealed valves and floor drains are not shown but are required.</t>
        </is>
      </c>
      <c r="E22" s="8" t="inlineStr">
        <is>
          <t>Confirm brassware schedule and finish (chrome / brushed / matt black).</t>
        </is>
      </c>
    </row>
    <row r="23">
      <c r="A23" s="8" t="inlineStr">
        <is>
          <t>RFI-14</t>
        </is>
      </c>
      <c r="B23" s="8" t="inlineStr">
        <is>
          <t>MEDIUM</t>
        </is>
      </c>
      <c r="C23" s="8" t="inlineStr">
        <is>
          <t>Glass specification missing</t>
        </is>
      </c>
      <c r="D23" s="8" t="inlineStr">
        <is>
          <t>Shower enclosures and sliding doors are called 'tempered' but thickness, coating, frame system and hardware are not specified.</t>
        </is>
      </c>
      <c r="E23" s="8" t="inlineStr">
        <is>
          <t>Confirm glass thickness/type and frame system (marine-grade aluminium?).</t>
        </is>
      </c>
    </row>
    <row r="24">
      <c r="A24" s="8" t="inlineStr">
        <is>
          <t>RFI-15</t>
        </is>
      </c>
      <c r="B24" s="8" t="inlineStr">
        <is>
          <t>MEDIUM</t>
        </is>
      </c>
      <c r="C24" s="8" t="inlineStr">
        <is>
          <t>A10 FD-16 wardrobe dimensions look wrong</t>
        </is>
      </c>
      <c r="D24" s="8" t="inlineStr">
        <is>
          <t>Scheduled as W604 x L1485 x H381 - a 381 mm high wardrobe is implausible. Likely a transposition.</t>
        </is>
      </c>
      <c r="E24" s="8" t="inlineStr">
        <is>
          <t>Consultant to verify FD-16 dimensions.</t>
        </is>
      </c>
    </row>
    <row r="25">
      <c r="A25" s="8" t="inlineStr">
        <is>
          <t>RFI-16</t>
        </is>
      </c>
      <c r="B25" s="8" t="inlineStr">
        <is>
          <t>MEDIUM</t>
        </is>
      </c>
      <c r="C25" s="8" t="inlineStr">
        <is>
          <t>Pool finish and plant not specified</t>
        </is>
      </c>
      <c r="D25" s="8" t="inlineStr">
        <is>
          <t>Pool areas are dimensioned but no tile/finish, coping, waterproofing, or filtration/circulation equipment is drawn.</t>
        </is>
      </c>
      <c r="E25" s="8" t="inlineStr">
        <is>
          <t>Request pool package.</t>
        </is>
      </c>
    </row>
    <row r="26">
      <c r="A26" s="8" t="inlineStr">
        <is>
          <t>RFI-17</t>
        </is>
      </c>
      <c r="B26" s="8" t="inlineStr">
        <is>
          <t>LOW</t>
        </is>
      </c>
      <c r="C26" s="8" t="inlineStr">
        <is>
          <t>No fixed FF&amp;E supplier references</t>
        </is>
      </c>
      <c r="D26" s="8" t="inlineStr">
        <is>
          <t>All furniture rows are annotated '-SIMILAR' against a photo - i.e. indicative only.</t>
        </is>
      </c>
      <c r="E26" s="8" t="inlineStr">
        <is>
          <t>Confirm whether photos are the intent or open to supplier alternatives.</t>
        </is>
      </c>
    </row>
    <row r="27">
      <c r="A27" s="8" t="inlineStr">
        <is>
          <t>RFI-18</t>
        </is>
      </c>
      <c r="B27" s="8" t="inlineStr">
        <is>
          <t>LOW</t>
        </is>
      </c>
      <c r="C27" s="8" t="inlineStr">
        <is>
          <t>Areas are room areas, not finish areas</t>
        </is>
      </c>
      <c r="D27" s="8" t="inlineStr">
        <is>
          <t>Floor areas are given per room. Wall and ceiling finish areas must be computed from geometry - not stated on drawings.</t>
        </is>
      </c>
      <c r="E27" s="8" t="inlineStr">
        <is>
          <t>Use DWG geometry or request quantities from consultant.</t>
        </is>
      </c>
    </row>
    <row r="28">
      <c r="A28" s="10" t="inlineStr">
        <is>
          <t>RFI-24</t>
        </is>
      </c>
      <c r="B28" s="10" t="inlineStr">
        <is>
          <t>HIGH</t>
        </is>
      </c>
      <c r="C28" s="10" t="inlineStr">
        <is>
          <t>A11 pool area is blank on the drawing</t>
        </is>
      </c>
      <c r="D28" s="10" t="inlineStr">
        <is>
          <t>The A11 pool is drawn and dimensioned but its area tag reads '-M2'. A quantity of 35.40 m2 has been derived from the printed dimensions (3400 x 10401).</t>
        </is>
      </c>
      <c r="E28" s="10" t="inlineStr">
        <is>
          <t>Consultant to confirm the A11 pool area and, since a pool exists, why A11 was not given a pool finish allocation.</t>
        </is>
      </c>
    </row>
    <row r="29">
      <c r="A29" s="10" t="inlineStr">
        <is>
          <t>RFI-25</t>
        </is>
      </c>
      <c r="B29" s="10" t="inlineStr">
        <is>
          <t>MEDIUM</t>
        </is>
      </c>
      <c r="C29" s="10" t="inlineStr">
        <is>
          <t>Poolside furniture group is unscheduled</t>
        </is>
      </c>
      <c r="D29" s="10" t="inlineStr">
        <is>
          <t>Sun loungers, a parasol and a round table are drawn beyond the pool on A09 and A10 but appear in no furniture schedule.</t>
        </is>
      </c>
      <c r="E29" s="10" t="inlineStr">
        <is>
          <t>Confirm whether this group is villa scope or landscape context. If in scope it must be added to ID.FFE.01.</t>
        </is>
      </c>
    </row>
    <row r="30">
      <c r="A30" s="10" t="inlineStr">
        <is>
          <t>RFI-26</t>
        </is>
      </c>
      <c r="B30" s="10" t="inlineStr">
        <is>
          <t>MEDIUM</t>
        </is>
      </c>
      <c r="C30" s="10" t="inlineStr">
        <is>
          <t>A11 sheet title understates the slide count</t>
        </is>
      </c>
      <c r="D30" s="10" t="inlineStr">
        <is>
          <t>The A11 title block reads '+STAIR+SLIDE' but the plan shows two slides and two stairs.</t>
        </is>
      </c>
      <c r="E30" s="10" t="inlineStr">
        <is>
          <t>Correct the sheet title, or confirm the intent is two.</t>
        </is>
      </c>
    </row>
    <row r="31">
      <c r="A31" s="8" t="inlineStr">
        <is>
          <t>RFI-27</t>
        </is>
      </c>
      <c r="B31" s="8" t="inlineStr">
        <is>
          <t>LOW</t>
        </is>
      </c>
      <c r="C31" s="8" t="inlineStr">
        <is>
          <t>Possible sofa / sofa bed duplication</t>
        </is>
      </c>
      <c r="D31" s="8" t="inlineStr">
        <is>
          <t>'Sofa bed' is labelled on the plan and FD-05 'Sofa' is separately scheduled, but only one unit appears to be drawn in the A09/A12 bedroom.</t>
        </is>
      </c>
      <c r="E31" s="8" t="inlineStr">
        <is>
          <t>Confirm whether these are one item or two.</t>
        </is>
      </c>
    </row>
    <row r="32">
      <c r="A32" s="10" t="inlineStr">
        <is>
          <t>RFI-19</t>
        </is>
      </c>
      <c r="B32" s="10" t="inlineStr">
        <is>
          <t>HIGH</t>
        </is>
      </c>
      <c r="C32" s="10" t="inlineStr">
        <is>
          <t>Wall finish extents not dimensioned</t>
        </is>
      </c>
      <c r="D32" s="10" t="inlineStr">
        <is>
          <t>The wall finish plan and interior elevations tag WF-01, WF-02 and M-01 but never dimension where one stops and the next begins. The TOTAL dry-room wall area is firm; the split between the three finishes is an allocation (see Q2).</t>
        </is>
      </c>
      <c r="E32" s="10" t="inlineStr">
        <is>
          <t>Consultant to confirm the m2 split of WF-01 / WF-02 / M-01, or issue dimensioned wall elevations.</t>
        </is>
      </c>
    </row>
    <row r="33">
      <c r="A33" s="10" t="inlineStr">
        <is>
          <t>RFI-20</t>
        </is>
      </c>
      <c r="B33" s="10" t="inlineStr">
        <is>
          <t>HIGH</t>
        </is>
      </c>
      <c r="C33" s="10" t="inlineStr">
        <is>
          <t>M-03 onyx extent not dimensioned</t>
        </is>
      </c>
      <c r="D33" s="10" t="inlineStr">
        <is>
          <t>The onyx feature panel is tagged on bathroom elevations but its size is never given. A 4.50 m2 per-bathroom allowance has been used.</t>
        </is>
      </c>
      <c r="E33" s="10" t="inlineStr">
        <is>
          <t>Confirm the size of each onyx panel - it is the most expensive finish per m2 in the package.</t>
        </is>
      </c>
    </row>
    <row r="34">
      <c r="A34" s="8" t="inlineStr">
        <is>
          <t>RFI-21</t>
        </is>
      </c>
      <c r="B34" s="8" t="inlineStr">
        <is>
          <t>MEDIUM</t>
        </is>
      </c>
      <c r="C34" s="8" t="inlineStr">
        <is>
          <t>RCP is a partial lighting layout</t>
        </is>
      </c>
      <c r="D34" s="8" t="inlineStr">
        <is>
          <t>The RCP legend lists 4 spotlight types but only 2 are drawn; bedrooms in A11 have no downlights at all and the 3W type appears nowhere. Counts in Q3 are 'as drawn' and are certainly short of a real lighting design.</t>
        </is>
      </c>
      <c r="E34" s="8" t="inlineStr">
        <is>
          <t>Request a completed lighting layout and luminaire schedule.</t>
        </is>
      </c>
    </row>
    <row r="35">
      <c r="A35" s="8" t="inlineStr">
        <is>
          <t>RFI-22</t>
        </is>
      </c>
      <c r="B35" s="8" t="inlineStr">
        <is>
          <t>MEDIUM</t>
        </is>
      </c>
      <c r="C35" s="8" t="inlineStr">
        <is>
          <t>MEP / service rooms not dimensioned</t>
        </is>
      </c>
      <c r="D35" s="8" t="inlineStr">
        <is>
          <t>No interior elevation was issued for the MEP or service rooms, so their wall area is based on an assumed square plan.</t>
        </is>
      </c>
      <c r="E35" s="8" t="inlineStr">
        <is>
          <t>Confirm MEP / service room dimensions and finishes.</t>
        </is>
      </c>
    </row>
    <row r="36">
      <c r="A36" s="8" t="inlineStr">
        <is>
          <t>RFI-23</t>
        </is>
      </c>
      <c r="B36" s="8" t="inlineStr">
        <is>
          <t>LOW</t>
        </is>
      </c>
      <c r="C36" s="8" t="inlineStr">
        <is>
          <t>Extra finish codes in the CAD file</t>
        </is>
      </c>
      <c r="D36" s="8" t="inlineStr">
        <is>
          <t>The native DWG carries codes M-07 and CF-02 that appear nowhere in the issued PDF set and have no legend.</t>
        </is>
      </c>
      <c r="E36" s="8" t="inlineStr">
        <is>
          <t>Confirm whether M-07 and CF-02 are live or abandoned.</t>
        </is>
      </c>
    </row>
    <row r="38" ht="3" customHeight="1">
      <c r="A38" s="68" t="n"/>
      <c r="B38" s="68" t="n"/>
      <c r="C38" s="68" t="n"/>
      <c r="D38" s="68" t="n"/>
      <c r="E38" s="68" t="n"/>
    </row>
    <row r="39" ht="18" customHeight="1">
      <c r="A39" s="70" t="inlineStr">
        <is>
          <t xml:space="preserve">  TERRABUILD GLOBAL    |    sales@terrabuildglobal.com    |    terrabuildglobal.com</t>
        </is>
      </c>
      <c r="C39" s="71" t="inlineStr">
        <is>
          <t xml:space="preserve">WhatsApp / WeChat +86 188 2649 1416    |    TBG-KV2-MTO-001 Rev 01  </t>
        </is>
      </c>
    </row>
    <row r="40" ht="14" customHeight="1">
      <c r="A40" s="72" t="inlineStr">
        <is>
          <t xml:space="preserve">  Room D076, Shop 101, No. 14, Longdong Trade Street, Tianhe District, Guangzhou City, China    |    Registered in the People's Republic of China</t>
        </is>
      </c>
    </row>
  </sheetData>
  <autoFilter ref="A9:E36"/>
  <mergeCells count="10">
    <mergeCell ref="A4:B4"/>
    <mergeCell ref="C2:E2"/>
    <mergeCell ref="A2:B2"/>
    <mergeCell ref="A7:E7"/>
    <mergeCell ref="C39:E39"/>
    <mergeCell ref="A40:E40"/>
    <mergeCell ref="C4:E4"/>
    <mergeCell ref="C3:E3"/>
    <mergeCell ref="A3:B3"/>
    <mergeCell ref="A39:B39"/>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17.xml><?xml version="1.0" encoding="utf-8"?>
<worksheet xmlns="http://schemas.openxmlformats.org/spreadsheetml/2006/main">
  <sheetPr>
    <outlinePr summaryBelow="1" summaryRight="1"/>
    <pageSetUpPr fitToPage="1"/>
  </sheetPr>
  <dimension ref="A1:F115"/>
  <sheetViews>
    <sheetView showGridLines="0" workbookViewId="0">
      <pane ySplit="9" topLeftCell="A10" activePane="bottomLeft" state="frozen"/>
      <selection pane="bottomLeft" activeCell="A1" sqref="A1"/>
    </sheetView>
  </sheetViews>
  <sheetFormatPr baseColWidth="8" defaultRowHeight="15"/>
  <cols>
    <col width="8" customWidth="1" min="1" max="1"/>
    <col width="10" customWidth="1" min="2" max="2"/>
    <col width="14" customWidth="1" min="3" max="3"/>
    <col width="78" customWidth="1" min="4" max="4"/>
    <col width="12" customWidth="1" min="5" max="5"/>
    <col width="44" customWidth="1" min="6" max="6"/>
  </cols>
  <sheetData>
    <row r="1" ht="10" customHeight="1">
      <c r="A1" s="61" t="n"/>
      <c r="B1" s="61" t="n"/>
      <c r="C1" s="61" t="n"/>
      <c r="D1" s="61" t="n"/>
      <c r="E1" s="61" t="n"/>
      <c r="F1" s="61" t="n"/>
    </row>
    <row r="2" ht="22" customHeight="1">
      <c r="A2" s="62" t="inlineStr">
        <is>
          <t xml:space="preserve">      TERRABUILD GLOBAL</t>
        </is>
      </c>
      <c r="D2" s="63" t="inlineStr">
        <is>
          <t xml:space="preserve">DRAWING REGISTER   </t>
        </is>
      </c>
    </row>
    <row r="3" ht="14" customHeight="1">
      <c r="A3" s="64" t="inlineStr">
        <is>
          <t xml:space="preserve">      Construction materials sourcing, supply and project procurement</t>
        </is>
      </c>
      <c r="D3" s="65" t="inlineStr">
        <is>
          <t xml:space="preserve">MFAR KUDA VILLINGILI (KV2) - NEW RESORT, KAAFU ATOLL, MALDIVES   </t>
        </is>
      </c>
    </row>
    <row r="4" ht="13" customHeight="1">
      <c r="A4" s="66" t="inlineStr">
        <is>
          <t xml:space="preserve">      Room D076, Shop 101, No. 14, Longdong Trade Street, Tianhe District, Guangzhou City, China</t>
        </is>
      </c>
      <c r="D4" s="67" t="inlineStr">
        <is>
          <t xml:space="preserve">TBG-KV2-MTO-001   |   Rev 01   |   07 September 2026   </t>
        </is>
      </c>
    </row>
    <row r="5" ht="10" customHeight="1">
      <c r="A5" s="61" t="n"/>
      <c r="B5" s="61" t="n"/>
      <c r="C5" s="61" t="n"/>
      <c r="D5" s="61" t="n"/>
      <c r="E5" s="61" t="n"/>
      <c r="F5" s="61" t="n"/>
    </row>
    <row r="6" ht="4" customHeight="1">
      <c r="A6" s="68" t="n"/>
      <c r="B6" s="68" t="n"/>
      <c r="C6" s="68" t="n"/>
      <c r="D6" s="68" t="n"/>
      <c r="E6" s="68" t="n"/>
      <c r="F6" s="68" t="n"/>
    </row>
    <row r="7" ht="15" customHeight="1">
      <c r="A7" s="69" t="inlineStr">
        <is>
          <t xml:space="preserve">  sales@terrabuildglobal.com    |    terrabuildglobal.com    |    WhatsApp / WeChat +86 188 2649 1416    |    Registered in the People's Republic of China</t>
        </is>
      </c>
    </row>
    <row r="8" ht="6" customHeight="1"/>
    <row r="9">
      <c r="A9" s="7" t="inlineStr">
        <is>
          <t>Villa</t>
        </is>
      </c>
      <c r="B9" s="7" t="inlineStr">
        <is>
          <t>PDF page</t>
        </is>
      </c>
      <c r="C9" s="7" t="inlineStr">
        <is>
          <t>Sheet no.</t>
        </is>
      </c>
      <c r="D9" s="7" t="inlineStr">
        <is>
          <t>Drawing title</t>
        </is>
      </c>
      <c r="E9" s="7" t="inlineStr">
        <is>
          <t>Scale</t>
        </is>
      </c>
      <c r="F9" s="7" t="inlineStr">
        <is>
          <t>What it provides for sourcing</t>
        </is>
      </c>
    </row>
    <row r="10">
      <c r="A10" s="8" t="inlineStr">
        <is>
          <t>A09</t>
        </is>
      </c>
      <c r="B10" s="8" t="n">
        <v>1</v>
      </c>
      <c r="C10" s="8" t="inlineStr">
        <is>
          <t>ID.01.01</t>
        </is>
      </c>
      <c r="D10" s="8" t="inlineStr">
        <is>
          <t>(A09) - POOL BEACH VILLA WITH SLIDE (1 ROOM) - FLOOR PLAN</t>
        </is>
      </c>
      <c r="E10" s="8" t="inlineStr">
        <is>
          <t>1:100</t>
        </is>
      </c>
      <c r="F10" s="8" t="inlineStr">
        <is>
          <t>Room areas, levels, door/window tags, sanitary positions</t>
        </is>
      </c>
    </row>
    <row r="11">
      <c r="A11" s="8" t="inlineStr">
        <is>
          <t>A09</t>
        </is>
      </c>
      <c r="B11" s="8" t="n">
        <v>2</v>
      </c>
      <c r="C11" s="8" t="inlineStr">
        <is>
          <t>ID.01.02</t>
        </is>
      </c>
      <c r="D11" s="8" t="inlineStr">
        <is>
          <t>(A09) - POOL BEACH VILLA WITH SLIDE (1 ROOM) - FLOOR FINISH PLAN</t>
        </is>
      </c>
      <c r="E11" s="8" t="inlineStr">
        <is>
          <t>1:100</t>
        </is>
      </c>
      <c r="F11" s="8" t="inlineStr">
        <is>
          <t>Floor finish codes M-02 / M-04 / M-05 by room</t>
        </is>
      </c>
    </row>
    <row r="12">
      <c r="A12" s="8" t="inlineStr">
        <is>
          <t>A09</t>
        </is>
      </c>
      <c r="B12" s="8" t="n">
        <v>3</v>
      </c>
      <c r="C12" s="8" t="inlineStr">
        <is>
          <t>ID.01.03</t>
        </is>
      </c>
      <c r="D12" s="8" t="inlineStr">
        <is>
          <t>(A09) - POOL BEACH VILLA WITH SLIDE (1 ROOM) - WALL FINISH PLAN</t>
        </is>
      </c>
      <c r="E12" s="8" t="inlineStr">
        <is>
          <t>1:100</t>
        </is>
      </c>
      <c r="F12" s="8" t="inlineStr">
        <is>
          <t>Wall finish codes WF-01/02/03, M-01, M-03, M-04 by wall</t>
        </is>
      </c>
    </row>
    <row r="13">
      <c r="A13" s="8" t="inlineStr">
        <is>
          <t>A09</t>
        </is>
      </c>
      <c r="B13" s="8" t="n">
        <v>4</v>
      </c>
      <c r="C13" s="8" t="inlineStr">
        <is>
          <t>ID.01.04</t>
        </is>
      </c>
      <c r="D13" s="8" t="inlineStr">
        <is>
          <t>(A09) - POOL BEACH VILLA WITH SLIDE (1 ROOM) - FURNITURE LAYOUT PLAN</t>
        </is>
      </c>
      <c r="E13" s="8" t="inlineStr">
        <is>
          <t>1:100</t>
        </is>
      </c>
      <c r="F13" s="8" t="inlineStr">
        <is>
          <t>Furniture positions + summary quantity table</t>
        </is>
      </c>
    </row>
    <row r="14">
      <c r="A14" s="8" t="inlineStr">
        <is>
          <t>A09</t>
        </is>
      </c>
      <c r="B14" s="8" t="n">
        <v>5</v>
      </c>
      <c r="C14" s="8" t="inlineStr">
        <is>
          <t>ID.01.06</t>
        </is>
      </c>
      <c r="D14" s="8" t="inlineStr">
        <is>
          <t>(A09) - POOL BEACH VILLA WITH SLIDE (1 ROOM) - REFLECTED CEILING PLAN</t>
        </is>
      </c>
      <c r="E14" s="8" t="inlineStr">
        <is>
          <t>1:100</t>
        </is>
      </c>
      <c r="F14" s="8" t="inlineStr">
        <is>
          <t>Ceiling finish CF-01 + luminaire type legend + exhaust vents</t>
        </is>
      </c>
    </row>
    <row r="15">
      <c r="A15" s="8" t="inlineStr">
        <is>
          <t>A09</t>
        </is>
      </c>
      <c r="B15" s="8" t="n">
        <v>6</v>
      </c>
      <c r="C15" s="8" t="inlineStr">
        <is>
          <t>ID.FFE.01</t>
        </is>
      </c>
      <c r="D15" s="8" t="inlineStr">
        <is>
          <t>(A09) - POOL BEACH VILLA WITH SLIDE (1 ROOM) FURNITURE SCHEDULE (LOOSE)</t>
        </is>
      </c>
      <c r="E15" s="8" t="inlineStr">
        <is>
          <t>NTS</t>
        </is>
      </c>
      <c r="F15" s="8" t="inlineStr">
        <is>
          <t>Loose furniture codes, sizes and quantities</t>
        </is>
      </c>
    </row>
    <row r="16">
      <c r="A16" s="8" t="inlineStr">
        <is>
          <t>A09</t>
        </is>
      </c>
      <c r="B16" s="8" t="n">
        <v>7</v>
      </c>
      <c r="C16" s="8" t="inlineStr">
        <is>
          <t>ID.FFE.02</t>
        </is>
      </c>
      <c r="D16" s="8" t="inlineStr">
        <is>
          <t>(A09) - POOL BEACH VILLA WITH SLIDE (1 ROOM) FURNITURE SCHEDULE (CUSTOM-BUILT)</t>
        </is>
      </c>
      <c r="E16" s="8" t="inlineStr">
        <is>
          <t>NTS</t>
        </is>
      </c>
      <c r="F16" s="8" t="inlineStr">
        <is>
          <t>Custom-built joinery codes, sizes and quantities</t>
        </is>
      </c>
    </row>
    <row r="17">
      <c r="A17" s="8" t="inlineStr">
        <is>
          <t>A09</t>
        </is>
      </c>
      <c r="B17" s="8" t="n">
        <v>8</v>
      </c>
      <c r="C17" s="8" t="inlineStr">
        <is>
          <t>ID.IE.01.01</t>
        </is>
      </c>
      <c r="D17" s="8" t="inlineStr">
        <is>
          <t>(A09) - POOL BEACH VILLA WITH SLIDE (1 ROOM) - BEDROOM-ELEVATION-E1</t>
        </is>
      </c>
      <c r="E17" s="8" t="inlineStr">
        <is>
          <t>1:25</t>
        </is>
      </c>
      <c r="F17" s="8" t="inlineStr">
        <is>
          <t>Wall finishes, joinery, cove lighting, TV, headboard</t>
        </is>
      </c>
    </row>
    <row r="18">
      <c r="A18" s="8" t="inlineStr">
        <is>
          <t>A09</t>
        </is>
      </c>
      <c r="B18" s="8" t="n">
        <v>9</v>
      </c>
      <c r="C18" s="8" t="inlineStr">
        <is>
          <t>ID.IE.01.02</t>
        </is>
      </c>
      <c r="D18" s="8" t="inlineStr">
        <is>
          <t>(A09) - POOL BEACH VILLA WITH SLIDE (1 ROOM) - BEDROOM-ELEVATION-E2</t>
        </is>
      </c>
      <c r="E18" s="8" t="inlineStr">
        <is>
          <t>1:25</t>
        </is>
      </c>
      <c r="F18" s="8" t="inlineStr">
        <is>
          <t>Wall finishes, joinery, cove lighting, TV, headboard</t>
        </is>
      </c>
    </row>
    <row r="19">
      <c r="A19" s="8" t="inlineStr">
        <is>
          <t>A09</t>
        </is>
      </c>
      <c r="B19" s="8" t="n">
        <v>10</v>
      </c>
      <c r="C19" s="8" t="inlineStr">
        <is>
          <t>ID.IE.01.03</t>
        </is>
      </c>
      <c r="D19" s="8" t="inlineStr">
        <is>
          <t>(A09) - POOL BEACH VILLA WITH SLIDE (1 ROOM) - BEDROOM-ELEVATION-E3</t>
        </is>
      </c>
      <c r="E19" s="8" t="inlineStr">
        <is>
          <t>1:25</t>
        </is>
      </c>
      <c r="F19" s="8" t="inlineStr">
        <is>
          <t>Wall finishes, joinery, cove lighting, TV, headboard</t>
        </is>
      </c>
    </row>
    <row r="20">
      <c r="A20" s="8" t="inlineStr">
        <is>
          <t>A09</t>
        </is>
      </c>
      <c r="B20" s="8" t="n">
        <v>11</v>
      </c>
      <c r="C20" s="8" t="inlineStr">
        <is>
          <t>ID.IE.01.04</t>
        </is>
      </c>
      <c r="D20" s="8" t="inlineStr">
        <is>
          <t>(A09) - POOL BEACH VILLA WITH SLIDE (1 ROOM) - BEDROOM-ELEVATION-E4</t>
        </is>
      </c>
      <c r="E20" s="8" t="inlineStr">
        <is>
          <t>1:25</t>
        </is>
      </c>
      <c r="F20" s="8" t="inlineStr">
        <is>
          <t>Wall finishes, joinery, cove lighting, TV, headboard</t>
        </is>
      </c>
    </row>
    <row r="21">
      <c r="A21" s="8" t="inlineStr">
        <is>
          <t>A09</t>
        </is>
      </c>
      <c r="B21" s="8" t="n">
        <v>12</v>
      </c>
      <c r="C21" s="8" t="inlineStr">
        <is>
          <t>ID.IE.02.01</t>
        </is>
      </c>
      <c r="D21" s="8" t="inlineStr">
        <is>
          <t>(A09) - POOL BEACH VILLA WITH SLIDE (1 ROOM) - BATHROOM-ELEVATION-E1</t>
        </is>
      </c>
      <c r="E21" s="8" t="inlineStr">
        <is>
          <t>1:25</t>
        </is>
      </c>
      <c r="F21" s="8" t="inlineStr">
        <is>
          <t>Sanitary ware, brassware, glass, vanity, niches + dimensions</t>
        </is>
      </c>
    </row>
    <row r="22">
      <c r="A22" s="8" t="inlineStr">
        <is>
          <t>A09</t>
        </is>
      </c>
      <c r="B22" s="8" t="n">
        <v>13</v>
      </c>
      <c r="C22" s="8" t="inlineStr">
        <is>
          <t>ID.IE.02.02</t>
        </is>
      </c>
      <c r="D22" s="8" t="inlineStr">
        <is>
          <t>(A09) - POOL BEACH VILLA WITH SLIDE (1 ROOM) - BATHROOM-ELEVATION-E2</t>
        </is>
      </c>
      <c r="E22" s="8" t="inlineStr">
        <is>
          <t>1:25</t>
        </is>
      </c>
      <c r="F22" s="8" t="inlineStr">
        <is>
          <t>Sanitary ware, brassware, glass, vanity, niches + dimensions</t>
        </is>
      </c>
    </row>
    <row r="23">
      <c r="A23" s="8" t="inlineStr">
        <is>
          <t>A09</t>
        </is>
      </c>
      <c r="B23" s="8" t="n">
        <v>14</v>
      </c>
      <c r="C23" s="8" t="inlineStr">
        <is>
          <t>ID.IE.02.03</t>
        </is>
      </c>
      <c r="D23" s="8" t="inlineStr">
        <is>
          <t>(A09) - POOL BEACH VILLA WITH SLIDE (1 ROOM) - BATHROOM-ELEVATION-E3</t>
        </is>
      </c>
      <c r="E23" s="8" t="inlineStr">
        <is>
          <t>1:25</t>
        </is>
      </c>
      <c r="F23" s="8" t="inlineStr">
        <is>
          <t>Sanitary ware, brassware, glass, vanity, niches + dimensions</t>
        </is>
      </c>
    </row>
    <row r="24">
      <c r="A24" s="8" t="inlineStr">
        <is>
          <t>A09</t>
        </is>
      </c>
      <c r="B24" s="8" t="n">
        <v>15</v>
      </c>
      <c r="C24" s="8" t="inlineStr">
        <is>
          <t>ID.IE.02.04</t>
        </is>
      </c>
      <c r="D24" s="8" t="inlineStr">
        <is>
          <t>(A09) - POOL BEACH VILLA WITH SLIDE (1 ROOM) - BATHROOM-ELEVATION-E4</t>
        </is>
      </c>
      <c r="E24" s="8" t="inlineStr">
        <is>
          <t>1:25</t>
        </is>
      </c>
      <c r="F24" s="8" t="inlineStr">
        <is>
          <t>Sanitary ware, brassware, glass, vanity, niches + dimensions</t>
        </is>
      </c>
    </row>
    <row r="25">
      <c r="A25" s="8" t="inlineStr">
        <is>
          <t>A10</t>
        </is>
      </c>
      <c r="B25" s="8" t="n">
        <v>1</v>
      </c>
      <c r="C25" s="8" t="inlineStr">
        <is>
          <t>ID.01.01</t>
        </is>
      </c>
      <c r="D25" s="8" t="inlineStr">
        <is>
          <t>(A10) - DOUBLE BEACH SUITE (2RMs + 1MAID RM) + SLIDE - FLOOR PLAN</t>
        </is>
      </c>
      <c r="E25" s="8" t="inlineStr">
        <is>
          <t>1:100</t>
        </is>
      </c>
      <c r="F25" s="8" t="inlineStr">
        <is>
          <t>Room areas, levels, door/window tags, sanitary positions</t>
        </is>
      </c>
    </row>
    <row r="26">
      <c r="A26" s="8" t="inlineStr">
        <is>
          <t>A10</t>
        </is>
      </c>
      <c r="B26" s="8" t="n">
        <v>2</v>
      </c>
      <c r="C26" s="8" t="inlineStr">
        <is>
          <t>AR.01.02</t>
        </is>
      </c>
      <c r="D26" s="8" t="inlineStr">
        <is>
          <t>(A10) - DOUBLE BEACH SUITE (2RMs + 1MAID RM) + SLIDE - FLOOR FINISH PLAN</t>
        </is>
      </c>
      <c r="E26" s="8" t="inlineStr">
        <is>
          <t>1:100</t>
        </is>
      </c>
      <c r="F26" s="8" t="inlineStr">
        <is>
          <t>Floor finish codes M-02 / M-04 / M-05 by room</t>
        </is>
      </c>
    </row>
    <row r="27">
      <c r="A27" s="8" t="inlineStr">
        <is>
          <t>A10</t>
        </is>
      </c>
      <c r="B27" s="8" t="n">
        <v>3</v>
      </c>
      <c r="C27" s="8" t="inlineStr">
        <is>
          <t>ID.01.03</t>
        </is>
      </c>
      <c r="D27" s="8" t="inlineStr">
        <is>
          <t>(A10) - DOUBLE BEACH SUITE (2RMs + 1MAID RM) + SLIDE - WALL FINISH PLAN</t>
        </is>
      </c>
      <c r="E27" s="8" t="inlineStr">
        <is>
          <t>1:100</t>
        </is>
      </c>
      <c r="F27" s="8" t="inlineStr">
        <is>
          <t>Wall finish codes WF-01/02/03, M-01, M-03, M-04 by wall</t>
        </is>
      </c>
    </row>
    <row r="28">
      <c r="A28" s="8" t="inlineStr">
        <is>
          <t>A10</t>
        </is>
      </c>
      <c r="B28" s="8" t="n">
        <v>4</v>
      </c>
      <c r="C28" s="8" t="inlineStr">
        <is>
          <t>ID.01.04</t>
        </is>
      </c>
      <c r="D28" s="8" t="inlineStr">
        <is>
          <t>(A10) - DOUBLE BEACH SUITE (2RMs + 1MAID RM) + SLIDE - FURNITURE LAYOUT PLAN</t>
        </is>
      </c>
      <c r="E28" s="8" t="inlineStr">
        <is>
          <t>1:100</t>
        </is>
      </c>
      <c r="F28" s="8" t="inlineStr">
        <is>
          <t>Furniture positions + summary quantity table</t>
        </is>
      </c>
    </row>
    <row r="29">
      <c r="A29" s="8" t="inlineStr">
        <is>
          <t>A10</t>
        </is>
      </c>
      <c r="B29" s="8" t="n">
        <v>5</v>
      </c>
      <c r="C29" s="8" t="inlineStr">
        <is>
          <t>ID.01.06</t>
        </is>
      </c>
      <c r="D29" s="8" t="inlineStr">
        <is>
          <t>(A10) - DOUBLE BEACH SUITE (2RMs + 1MAID RM) + SLIDE - REFLECTED CEILING PLAN</t>
        </is>
      </c>
      <c r="E29" s="8" t="inlineStr">
        <is>
          <t>1:100</t>
        </is>
      </c>
      <c r="F29" s="8" t="inlineStr">
        <is>
          <t>Ceiling finish CF-01 + luminaire type legend + exhaust vents</t>
        </is>
      </c>
    </row>
    <row r="30">
      <c r="A30" s="8" t="inlineStr">
        <is>
          <t>A10</t>
        </is>
      </c>
      <c r="B30" s="8" t="n">
        <v>6</v>
      </c>
      <c r="C30" s="8" t="inlineStr">
        <is>
          <t>ID.FFE.01</t>
        </is>
      </c>
      <c r="D30" s="8" t="inlineStr">
        <is>
          <t>(A10) - DOUBLE BEACH SUITE (2RMs + 1MAID RM) + SLIDE - FURNITURE SCHEDULE (LOOSE)</t>
        </is>
      </c>
      <c r="E30" s="8" t="inlineStr">
        <is>
          <t>NTS</t>
        </is>
      </c>
      <c r="F30" s="8" t="inlineStr">
        <is>
          <t>Loose furniture codes, sizes and quantities</t>
        </is>
      </c>
    </row>
    <row r="31">
      <c r="A31" s="8" t="inlineStr">
        <is>
          <t>A10</t>
        </is>
      </c>
      <c r="B31" s="8" t="n">
        <v>7</v>
      </c>
      <c r="C31" s="8" t="inlineStr">
        <is>
          <t>ID.FFE.02</t>
        </is>
      </c>
      <c r="D31" s="8" t="inlineStr">
        <is>
          <t>(A10) - DOUBLE BEACH SUITE (2RMs + 1MAID RM) + SLIDE - FURNITURE SCHEDULE (CUSTOM-BUILT)</t>
        </is>
      </c>
      <c r="E31" s="8" t="inlineStr">
        <is>
          <t>NTS</t>
        </is>
      </c>
      <c r="F31" s="8" t="inlineStr">
        <is>
          <t>Custom-built joinery codes, sizes and quantities</t>
        </is>
      </c>
    </row>
    <row r="32">
      <c r="A32" s="8" t="inlineStr">
        <is>
          <t>A10</t>
        </is>
      </c>
      <c r="B32" s="8" t="n">
        <v>8</v>
      </c>
      <c r="C32" s="8" t="inlineStr">
        <is>
          <t>ID.IE.04.01</t>
        </is>
      </c>
      <c r="D32" s="8" t="inlineStr">
        <is>
          <t>(A10) - DOUBLE BEACH SUITE - BATHROOM-01-ELEVATION-E1</t>
        </is>
      </c>
      <c r="E32" s="8" t="inlineStr">
        <is>
          <t>1:25</t>
        </is>
      </c>
      <c r="F32" s="8" t="inlineStr">
        <is>
          <t>Sanitary ware, brassware, glass, vanity, niches + dimensions</t>
        </is>
      </c>
    </row>
    <row r="33">
      <c r="A33" s="8" t="inlineStr">
        <is>
          <t>A10</t>
        </is>
      </c>
      <c r="B33" s="8" t="n">
        <v>9</v>
      </c>
      <c r="C33" s="8" t="inlineStr">
        <is>
          <t>ID.IE.04.02</t>
        </is>
      </c>
      <c r="D33" s="8" t="inlineStr">
        <is>
          <t>(A10) - DOUBLE BEACH SUITE - BATHROOM-01-ELEVATION-E2</t>
        </is>
      </c>
      <c r="E33" s="8" t="inlineStr">
        <is>
          <t>1:25</t>
        </is>
      </c>
      <c r="F33" s="8" t="inlineStr">
        <is>
          <t>Sanitary ware, brassware, glass, vanity, niches + dimensions</t>
        </is>
      </c>
    </row>
    <row r="34">
      <c r="A34" s="8" t="inlineStr">
        <is>
          <t>A10</t>
        </is>
      </c>
      <c r="B34" s="8" t="n">
        <v>10</v>
      </c>
      <c r="C34" s="8" t="inlineStr">
        <is>
          <t>ID.IE.04.03</t>
        </is>
      </c>
      <c r="D34" s="8" t="inlineStr">
        <is>
          <t>(A10) - DOUBLE BEACH SUITE - BATHROOM-01-ELEVATION-E3</t>
        </is>
      </c>
      <c r="E34" s="8" t="inlineStr">
        <is>
          <t>1:25</t>
        </is>
      </c>
      <c r="F34" s="8" t="inlineStr">
        <is>
          <t>Sanitary ware, brassware, glass, vanity, niches + dimensions</t>
        </is>
      </c>
    </row>
    <row r="35">
      <c r="A35" s="8" t="inlineStr">
        <is>
          <t>A10</t>
        </is>
      </c>
      <c r="B35" s="8" t="n">
        <v>11</v>
      </c>
      <c r="C35" s="8" t="inlineStr">
        <is>
          <t>ID.IE.04.04</t>
        </is>
      </c>
      <c r="D35" s="8" t="inlineStr">
        <is>
          <t>(A10) - DOUBLE BEACH SUITE - BATHROOM-01-ELEVATION-E4</t>
        </is>
      </c>
      <c r="E35" s="8" t="inlineStr">
        <is>
          <t>1:25</t>
        </is>
      </c>
      <c r="F35" s="8" t="inlineStr">
        <is>
          <t>Sanitary ware, brassware, glass, vanity, niches + dimensions</t>
        </is>
      </c>
    </row>
    <row r="36">
      <c r="A36" s="8" t="inlineStr">
        <is>
          <t>A10</t>
        </is>
      </c>
      <c r="B36" s="8" t="n">
        <v>12</v>
      </c>
      <c r="C36" s="8" t="inlineStr">
        <is>
          <t>ID.IE.05.01</t>
        </is>
      </c>
      <c r="D36" s="8" t="inlineStr">
        <is>
          <t>(A10) - DOUBLE BEACH SUITE - BATHROOM-02-ELEVATION-E1</t>
        </is>
      </c>
      <c r="E36" s="8" t="inlineStr">
        <is>
          <t>1:25</t>
        </is>
      </c>
      <c r="F36" s="8" t="inlineStr">
        <is>
          <t>Sanitary ware, brassware, glass, vanity, niches + dimensions</t>
        </is>
      </c>
    </row>
    <row r="37">
      <c r="A37" s="8" t="inlineStr">
        <is>
          <t>A10</t>
        </is>
      </c>
      <c r="B37" s="8" t="n">
        <v>13</v>
      </c>
      <c r="C37" s="8" t="inlineStr">
        <is>
          <t>ID.IE.05.02</t>
        </is>
      </c>
      <c r="D37" s="8" t="inlineStr">
        <is>
          <t>(A10) - DOUBLE BEACH SUITE - BATHROOM-02-ELEVATION-E2</t>
        </is>
      </c>
      <c r="E37" s="8" t="inlineStr">
        <is>
          <t>1:25</t>
        </is>
      </c>
      <c r="F37" s="8" t="inlineStr">
        <is>
          <t>Sanitary ware, brassware, glass, vanity, niches + dimensions</t>
        </is>
      </c>
    </row>
    <row r="38">
      <c r="A38" s="8" t="inlineStr">
        <is>
          <t>A10</t>
        </is>
      </c>
      <c r="B38" s="8" t="n">
        <v>14</v>
      </c>
      <c r="C38" s="8" t="inlineStr">
        <is>
          <t>ID.IE.05.03</t>
        </is>
      </c>
      <c r="D38" s="8" t="inlineStr">
        <is>
          <t>(A10) - DOUBLE BEACH SUITE - BATHROOM-02-ELEVATION-E3</t>
        </is>
      </c>
      <c r="E38" s="8" t="inlineStr">
        <is>
          <t>1:25</t>
        </is>
      </c>
      <c r="F38" s="8" t="inlineStr">
        <is>
          <t>Sanitary ware, brassware, glass, vanity, niches + dimensions</t>
        </is>
      </c>
    </row>
    <row r="39">
      <c r="A39" s="8" t="inlineStr">
        <is>
          <t>A10</t>
        </is>
      </c>
      <c r="B39" s="8" t="n">
        <v>15</v>
      </c>
      <c r="C39" s="8" t="inlineStr">
        <is>
          <t>ID.IE.05.04</t>
        </is>
      </c>
      <c r="D39" s="8" t="inlineStr">
        <is>
          <t>(A10) - DOUBLE BEACH SUITE - BATHROOM-02-ELEVATION-E4</t>
        </is>
      </c>
      <c r="E39" s="8" t="inlineStr">
        <is>
          <t>1:25</t>
        </is>
      </c>
      <c r="F39" s="8" t="inlineStr">
        <is>
          <t>Sanitary ware, brassware, glass, vanity, niches + dimensions</t>
        </is>
      </c>
    </row>
    <row r="40">
      <c r="A40" s="8" t="inlineStr">
        <is>
          <t>A10</t>
        </is>
      </c>
      <c r="B40" s="8" t="n">
        <v>16</v>
      </c>
      <c r="C40" s="8" t="inlineStr">
        <is>
          <t>ID.IE.02.01</t>
        </is>
      </c>
      <c r="D40" s="8" t="inlineStr">
        <is>
          <t>(A10) - DOUBLE BEACH SUITE - BEDROOM-01-ELEVATION-E1</t>
        </is>
      </c>
      <c r="E40" s="8" t="inlineStr">
        <is>
          <t>1:25</t>
        </is>
      </c>
      <c r="F40" s="8" t="inlineStr">
        <is>
          <t>Wall finishes, joinery, cove lighting, TV, headboard</t>
        </is>
      </c>
    </row>
    <row r="41">
      <c r="A41" s="8" t="inlineStr">
        <is>
          <t>A10</t>
        </is>
      </c>
      <c r="B41" s="8" t="n">
        <v>17</v>
      </c>
      <c r="C41" s="8" t="inlineStr">
        <is>
          <t>ID.IE.02.02</t>
        </is>
      </c>
      <c r="D41" s="8" t="inlineStr">
        <is>
          <t>(A10) - DOUBLE BEACH SUITE - BEDROOM-01-ELEVATION-E2</t>
        </is>
      </c>
      <c r="E41" s="8" t="inlineStr">
        <is>
          <t>1:25</t>
        </is>
      </c>
      <c r="F41" s="8" t="inlineStr">
        <is>
          <t>Wall finishes, joinery, cove lighting, TV, headboard</t>
        </is>
      </c>
    </row>
    <row r="42">
      <c r="A42" s="8" t="inlineStr">
        <is>
          <t>A10</t>
        </is>
      </c>
      <c r="B42" s="8" t="n">
        <v>18</v>
      </c>
      <c r="C42" s="8" t="inlineStr">
        <is>
          <t>ID.IE.02.03</t>
        </is>
      </c>
      <c r="D42" s="8" t="inlineStr">
        <is>
          <t>(A10) - DOUBLE BEACH SUITE - BEDROOM-01-ELEVATION-E3</t>
        </is>
      </c>
      <c r="E42" s="8" t="inlineStr">
        <is>
          <t>1:25</t>
        </is>
      </c>
      <c r="F42" s="8" t="inlineStr">
        <is>
          <t>Wall finishes, joinery, cove lighting, TV, headboard</t>
        </is>
      </c>
    </row>
    <row r="43">
      <c r="A43" s="8" t="inlineStr">
        <is>
          <t>A10</t>
        </is>
      </c>
      <c r="B43" s="8" t="n">
        <v>19</v>
      </c>
      <c r="C43" s="8" t="inlineStr">
        <is>
          <t>ID.IE.02.04</t>
        </is>
      </c>
      <c r="D43" s="8" t="inlineStr">
        <is>
          <t>(A10) - DOUBLE BEACH SUITE - BEDROOM-01-ELEVATION-E4</t>
        </is>
      </c>
      <c r="E43" s="8" t="inlineStr">
        <is>
          <t>1:25</t>
        </is>
      </c>
      <c r="F43" s="8" t="inlineStr">
        <is>
          <t>Wall finishes, joinery, cove lighting, TV, headboard</t>
        </is>
      </c>
    </row>
    <row r="44">
      <c r="A44" s="8" t="inlineStr">
        <is>
          <t>A10</t>
        </is>
      </c>
      <c r="B44" s="8" t="n">
        <v>20</v>
      </c>
      <c r="C44" s="8" t="inlineStr">
        <is>
          <t>ID.IE.03.01</t>
        </is>
      </c>
      <c r="D44" s="8" t="inlineStr">
        <is>
          <t>(A10) - DOUBLE BEACH SUITE - BEDROOM-02-ELEVATION-E1</t>
        </is>
      </c>
      <c r="E44" s="8" t="inlineStr">
        <is>
          <t>1:25</t>
        </is>
      </c>
      <c r="F44" s="8" t="inlineStr">
        <is>
          <t>Wall finishes, joinery, cove lighting, TV, headboard</t>
        </is>
      </c>
    </row>
    <row r="45">
      <c r="A45" s="8" t="inlineStr">
        <is>
          <t>A10</t>
        </is>
      </c>
      <c r="B45" s="8" t="n">
        <v>21</v>
      </c>
      <c r="C45" s="8" t="inlineStr">
        <is>
          <t>ID.IE.03.02</t>
        </is>
      </c>
      <c r="D45" s="8" t="inlineStr">
        <is>
          <t>(A10) - DOUBLE BEACH SUITE - BEDROOM-02-ELEVATION-E2</t>
        </is>
      </c>
      <c r="E45" s="8" t="inlineStr">
        <is>
          <t>1:25</t>
        </is>
      </c>
      <c r="F45" s="8" t="inlineStr">
        <is>
          <t>Wall finishes, joinery, cove lighting, TV, headboard</t>
        </is>
      </c>
    </row>
    <row r="46">
      <c r="A46" s="8" t="inlineStr">
        <is>
          <t>A10</t>
        </is>
      </c>
      <c r="B46" s="8" t="n">
        <v>22</v>
      </c>
      <c r="C46" s="8" t="inlineStr">
        <is>
          <t>ID.IE.03.03</t>
        </is>
      </c>
      <c r="D46" s="8" t="inlineStr">
        <is>
          <t>(A10) - DOUBLE BEACH SUITE - BEDROOM-02-ELEVATION-E3</t>
        </is>
      </c>
      <c r="E46" s="8" t="inlineStr">
        <is>
          <t>1:25</t>
        </is>
      </c>
      <c r="F46" s="8" t="inlineStr">
        <is>
          <t>Wall finishes, joinery, cove lighting, TV, headboard</t>
        </is>
      </c>
    </row>
    <row r="47">
      <c r="A47" s="8" t="inlineStr">
        <is>
          <t>A10</t>
        </is>
      </c>
      <c r="B47" s="8" t="n">
        <v>23</v>
      </c>
      <c r="C47" s="8" t="inlineStr">
        <is>
          <t>ID.IE.03.04</t>
        </is>
      </c>
      <c r="D47" s="8" t="inlineStr">
        <is>
          <t>(A10) - DOUBLE BEACH SUITE - BEDROOM-02-ELEVATION-E4</t>
        </is>
      </c>
      <c r="E47" s="8" t="inlineStr">
        <is>
          <t>1:25</t>
        </is>
      </c>
      <c r="F47" s="8" t="inlineStr">
        <is>
          <t>Wall finishes, joinery, cove lighting, TV, headboard</t>
        </is>
      </c>
    </row>
    <row r="48">
      <c r="A48" s="8" t="inlineStr">
        <is>
          <t>A10</t>
        </is>
      </c>
      <c r="B48" s="8" t="n">
        <v>24</v>
      </c>
      <c r="C48" s="8" t="inlineStr">
        <is>
          <t>ID.IE.01.01</t>
        </is>
      </c>
      <c r="D48" s="8" t="inlineStr">
        <is>
          <t>(A10) - DOUBLE BEACH SUITE - LIVING-DINING-ELEVATION-E1</t>
        </is>
      </c>
      <c r="E48" s="8" t="inlineStr">
        <is>
          <t>1:25</t>
        </is>
      </c>
      <c r="F48" s="8" t="inlineStr">
        <is>
          <t>Wall finishes, joinery, cove lighting, sliding doors, TV</t>
        </is>
      </c>
    </row>
    <row r="49">
      <c r="A49" s="8" t="inlineStr">
        <is>
          <t>A10</t>
        </is>
      </c>
      <c r="B49" s="8" t="n">
        <v>25</v>
      </c>
      <c r="C49" s="8" t="inlineStr">
        <is>
          <t>ID.IE.01.02</t>
        </is>
      </c>
      <c r="D49" s="8" t="inlineStr">
        <is>
          <t>(A10) - DOUBLE BEACH SUITE - LIVING-DINING-ELEVATION-E2</t>
        </is>
      </c>
      <c r="E49" s="8" t="inlineStr">
        <is>
          <t>1:25</t>
        </is>
      </c>
      <c r="F49" s="8" t="inlineStr">
        <is>
          <t>Wall finishes, joinery, cove lighting, sliding doors, TV</t>
        </is>
      </c>
    </row>
    <row r="50">
      <c r="A50" s="8" t="inlineStr">
        <is>
          <t>A10</t>
        </is>
      </c>
      <c r="B50" s="8" t="n">
        <v>26</v>
      </c>
      <c r="C50" s="8" t="inlineStr">
        <is>
          <t>ID.IE.01.03</t>
        </is>
      </c>
      <c r="D50" s="8" t="inlineStr">
        <is>
          <t>(A10) - DOUBLE BEACH SUITE - LIVING-DINING-ELEVATION-E3</t>
        </is>
      </c>
      <c r="E50" s="8" t="inlineStr">
        <is>
          <t>1:25</t>
        </is>
      </c>
      <c r="F50" s="8" t="inlineStr">
        <is>
          <t>Wall finishes, joinery, cove lighting, sliding doors, TV</t>
        </is>
      </c>
    </row>
    <row r="51">
      <c r="A51" s="8" t="inlineStr">
        <is>
          <t>A10</t>
        </is>
      </c>
      <c r="B51" s="8" t="n">
        <v>27</v>
      </c>
      <c r="C51" s="8" t="inlineStr">
        <is>
          <t>ID.IE.01.04</t>
        </is>
      </c>
      <c r="D51" s="8" t="inlineStr">
        <is>
          <t>(A10) - DOUBLE BEACH SUITE - LIVING-DINING-ELEVATION-E4</t>
        </is>
      </c>
      <c r="E51" s="8" t="inlineStr">
        <is>
          <t>1:25</t>
        </is>
      </c>
      <c r="F51" s="8" t="inlineStr">
        <is>
          <t>Wall finishes, joinery, cove lighting, sliding doors, TV</t>
        </is>
      </c>
    </row>
    <row r="52">
      <c r="A52" s="8" t="inlineStr">
        <is>
          <t>A10</t>
        </is>
      </c>
      <c r="B52" s="8" t="n">
        <v>28</v>
      </c>
      <c r="C52" s="8" t="inlineStr">
        <is>
          <t>ID.IE.07.01</t>
        </is>
      </c>
      <c r="D52" s="8" t="inlineStr">
        <is>
          <t>(A10) - DOUBLE BEACH SUITE (2RMS+1MAID)-MAID'S BATHROOM-ELEVATION-E1</t>
        </is>
      </c>
      <c r="E52" s="8" t="inlineStr">
        <is>
          <t>1:25</t>
        </is>
      </c>
      <c r="F52" s="8" t="inlineStr">
        <is>
          <t>Sanitary ware, brassware, glass, vanity, niches + dimensions</t>
        </is>
      </c>
    </row>
    <row r="53">
      <c r="A53" s="8" t="inlineStr">
        <is>
          <t>A10</t>
        </is>
      </c>
      <c r="B53" s="8" t="n">
        <v>29</v>
      </c>
      <c r="C53" s="8" t="inlineStr">
        <is>
          <t>ID.IE.07.02</t>
        </is>
      </c>
      <c r="D53" s="8" t="inlineStr">
        <is>
          <t>(A10) - DOUBLE BEACH SUITE (2RMS+1MAID)-MAID'S BATHROOM-ELEVATION-E2</t>
        </is>
      </c>
      <c r="E53" s="8" t="inlineStr">
        <is>
          <t>1:25</t>
        </is>
      </c>
      <c r="F53" s="8" t="inlineStr">
        <is>
          <t>Sanitary ware, brassware, glass, vanity, niches + dimensions</t>
        </is>
      </c>
    </row>
    <row r="54">
      <c r="A54" s="8" t="inlineStr">
        <is>
          <t>A10</t>
        </is>
      </c>
      <c r="B54" s="8" t="n">
        <v>30</v>
      </c>
      <c r="C54" s="8" t="inlineStr">
        <is>
          <t>ID.IE.07.03</t>
        </is>
      </c>
      <c r="D54" s="8" t="inlineStr">
        <is>
          <t>(A10) - DOUBLE BEACH SUITE (2RMS+1MAID)-MAID'S BATHROOM-ELEVATION-E3</t>
        </is>
      </c>
      <c r="E54" s="8" t="inlineStr">
        <is>
          <t>1:25</t>
        </is>
      </c>
      <c r="F54" s="8" t="inlineStr">
        <is>
          <t>Sanitary ware, brassware, glass, vanity, niches + dimensions</t>
        </is>
      </c>
    </row>
    <row r="55">
      <c r="A55" s="8" t="inlineStr">
        <is>
          <t>A10</t>
        </is>
      </c>
      <c r="B55" s="8" t="n">
        <v>31</v>
      </c>
      <c r="C55" s="8" t="inlineStr">
        <is>
          <t>ID.IE.07.04</t>
        </is>
      </c>
      <c r="D55" s="8" t="inlineStr">
        <is>
          <t>(A10) - DOUBLE BEACH SUITE (2RMS+1MAID)-MAID'S BATHROOM-ELEVATION-E4</t>
        </is>
      </c>
      <c r="E55" s="8" t="inlineStr">
        <is>
          <t>1:25</t>
        </is>
      </c>
      <c r="F55" s="8" t="inlineStr">
        <is>
          <t>Sanitary ware, brassware, glass, vanity, niches + dimensions</t>
        </is>
      </c>
    </row>
    <row r="56">
      <c r="A56" s="8" t="inlineStr">
        <is>
          <t>A10</t>
        </is>
      </c>
      <c r="B56" s="8" t="n">
        <v>32</v>
      </c>
      <c r="C56" s="8" t="inlineStr">
        <is>
          <t>ID.IE.06.01</t>
        </is>
      </c>
      <c r="D56" s="8" t="inlineStr">
        <is>
          <t>(A10) - DOUBLE BEACH SUITE (2RMS+1MAID)-MAID'S ROOM-ELEVATION-E1</t>
        </is>
      </c>
      <c r="E56" s="8" t="inlineStr">
        <is>
          <t>1:25</t>
        </is>
      </c>
      <c r="F56" s="8" t="inlineStr">
        <is>
          <t>Wall finishes, joinery, cove lighting, TV, headboard</t>
        </is>
      </c>
    </row>
    <row r="57">
      <c r="A57" s="8" t="inlineStr">
        <is>
          <t>A10</t>
        </is>
      </c>
      <c r="B57" s="8" t="n">
        <v>33</v>
      </c>
      <c r="C57" s="8" t="inlineStr">
        <is>
          <t>ID.IE.06.02</t>
        </is>
      </c>
      <c r="D57" s="8" t="inlineStr">
        <is>
          <t>(A10) - DOUBLE BEACH SUITE (2RMS+1MAID)-MAID'S ROOM-ELEVATION-E2</t>
        </is>
      </c>
      <c r="E57" s="8" t="inlineStr">
        <is>
          <t>1:25</t>
        </is>
      </c>
      <c r="F57" s="8" t="inlineStr">
        <is>
          <t>Wall finishes, joinery, cove lighting, TV, headboard</t>
        </is>
      </c>
    </row>
    <row r="58">
      <c r="A58" s="8" t="inlineStr">
        <is>
          <t>A10</t>
        </is>
      </c>
      <c r="B58" s="8" t="n">
        <v>34</v>
      </c>
      <c r="C58" s="8" t="inlineStr">
        <is>
          <t>ID.IE.06.03</t>
        </is>
      </c>
      <c r="D58" s="8" t="inlineStr">
        <is>
          <t>(A10) - DOUBLE BEACH SUITE (2RMS+1MAID)-MAID'S ROOM-ELEVATION-E3</t>
        </is>
      </c>
      <c r="E58" s="8" t="inlineStr">
        <is>
          <t>1:25</t>
        </is>
      </c>
      <c r="F58" s="8" t="inlineStr">
        <is>
          <t>Wall finishes, joinery, cove lighting, TV, headboard</t>
        </is>
      </c>
    </row>
    <row r="59">
      <c r="A59" s="8" t="inlineStr">
        <is>
          <t>A10</t>
        </is>
      </c>
      <c r="B59" s="8" t="n">
        <v>35</v>
      </c>
      <c r="C59" s="8" t="inlineStr">
        <is>
          <t>ID.IE.06.04</t>
        </is>
      </c>
      <c r="D59" s="8" t="inlineStr">
        <is>
          <t>(A10) - DOUBLE BEACH SUITE (2RMS+1MAID)-MAID'S ROOM-ELEVATION-E4</t>
        </is>
      </c>
      <c r="E59" s="8" t="inlineStr">
        <is>
          <t>1:25</t>
        </is>
      </c>
      <c r="F59" s="8" t="inlineStr">
        <is>
          <t>Wall finishes, joinery, cove lighting, TV, headboard</t>
        </is>
      </c>
    </row>
    <row r="60">
      <c r="A60" s="8" t="inlineStr">
        <is>
          <t>A11</t>
        </is>
      </c>
      <c r="B60" s="8" t="n">
        <v>1</v>
      </c>
      <c r="C60" s="8" t="inlineStr">
        <is>
          <t>ID.01.01</t>
        </is>
      </c>
      <c r="D60" s="8" t="inlineStr">
        <is>
          <t>(A11) - DOUBLE WATER VILLA SUITE (2RMs+1MAID RM)+STAIR+SLIDE-FLOOR PLAN</t>
        </is>
      </c>
      <c r="E60" s="8" t="inlineStr">
        <is>
          <t>1:100</t>
        </is>
      </c>
      <c r="F60" s="8" t="inlineStr">
        <is>
          <t>Room areas, levels, door/window tags, sanitary positions</t>
        </is>
      </c>
    </row>
    <row r="61">
      <c r="A61" s="8" t="inlineStr">
        <is>
          <t>A11</t>
        </is>
      </c>
      <c r="B61" s="8" t="n">
        <v>2</v>
      </c>
      <c r="C61" s="8" t="inlineStr">
        <is>
          <t>ID.01.02</t>
        </is>
      </c>
      <c r="D61" s="8" t="inlineStr">
        <is>
          <t>(A11) - DOUBLE WATER VILLA SUITE (2RMs+1MAID RM)+STAIR+SLIDE-FLOOR FINISH PLAN</t>
        </is>
      </c>
      <c r="E61" s="8" t="inlineStr">
        <is>
          <t>1:100</t>
        </is>
      </c>
      <c r="F61" s="8" t="inlineStr">
        <is>
          <t>Floor finish codes M-02 / M-04 / M-05 by room</t>
        </is>
      </c>
    </row>
    <row r="62">
      <c r="A62" s="8" t="inlineStr">
        <is>
          <t>A11</t>
        </is>
      </c>
      <c r="B62" s="8" t="n">
        <v>3</v>
      </c>
      <c r="C62" s="8" t="inlineStr">
        <is>
          <t>ID.01.03</t>
        </is>
      </c>
      <c r="D62" s="8" t="inlineStr">
        <is>
          <t>(A11) - DOUBLE WATER VILLA SUITE (2RMs+1MAID RM)+STAIR+SLIDE-WALL FINISH PLAN</t>
        </is>
      </c>
      <c r="E62" s="8" t="inlineStr">
        <is>
          <t>1:100</t>
        </is>
      </c>
      <c r="F62" s="8" t="inlineStr">
        <is>
          <t>Wall finish codes WF-01/02/03, M-01, M-03, M-04 by wall</t>
        </is>
      </c>
    </row>
    <row r="63">
      <c r="A63" s="8" t="inlineStr">
        <is>
          <t>A11</t>
        </is>
      </c>
      <c r="B63" s="8" t="n">
        <v>4</v>
      </c>
      <c r="C63" s="8" t="inlineStr">
        <is>
          <t>ID.01.04</t>
        </is>
      </c>
      <c r="D63" s="8" t="inlineStr">
        <is>
          <t>(A11) - DOUBLE WATER VILLA SUITE (2RMs+1MAID RM)+STAIR+SLIDE-FURNITURE LAYOUT PLAN</t>
        </is>
      </c>
      <c r="E63" s="8" t="inlineStr">
        <is>
          <t>1:100</t>
        </is>
      </c>
      <c r="F63" s="8" t="inlineStr">
        <is>
          <t>Furniture positions + summary quantity table</t>
        </is>
      </c>
    </row>
    <row r="64">
      <c r="A64" s="8" t="inlineStr">
        <is>
          <t>A11</t>
        </is>
      </c>
      <c r="B64" s="8" t="n">
        <v>5</v>
      </c>
      <c r="C64" s="8" t="inlineStr">
        <is>
          <t>ID.01.06</t>
        </is>
      </c>
      <c r="D64" s="8" t="inlineStr">
        <is>
          <t>(A11) - DOUBLE WATER VILLA SUITE (2RMs+1MAID RM)+STAIR+SLIDE-REFLECTED CEILING PLAN</t>
        </is>
      </c>
      <c r="E64" s="8" t="inlineStr">
        <is>
          <t>1:100</t>
        </is>
      </c>
      <c r="F64" s="8" t="inlineStr">
        <is>
          <t>Ceiling finish CF-01 + luminaire type legend + exhaust vents</t>
        </is>
      </c>
    </row>
    <row r="65">
      <c r="A65" s="8" t="inlineStr">
        <is>
          <t>A11</t>
        </is>
      </c>
      <c r="B65" s="8" t="n">
        <v>6</v>
      </c>
      <c r="C65" s="8" t="inlineStr">
        <is>
          <t>ID.IE.04.01</t>
        </is>
      </c>
      <c r="D65" s="8" t="inlineStr">
        <is>
          <t>(A11) - DOUBLE WATER VILLA SUITE - BATHROOM-1-ELEVATION-E1</t>
        </is>
      </c>
      <c r="E65" s="8" t="inlineStr">
        <is>
          <t>1:25</t>
        </is>
      </c>
      <c r="F65" s="8" t="inlineStr">
        <is>
          <t>Sanitary ware, brassware, glass, vanity, niches + dimensions</t>
        </is>
      </c>
    </row>
    <row r="66">
      <c r="A66" s="8" t="inlineStr">
        <is>
          <t>A11</t>
        </is>
      </c>
      <c r="B66" s="8" t="n">
        <v>7</v>
      </c>
      <c r="C66" s="8" t="inlineStr">
        <is>
          <t>ID.IE.04.02</t>
        </is>
      </c>
      <c r="D66" s="8" t="inlineStr">
        <is>
          <t>(A11) - DOUBLE WATER VILLA SUITE - BATHROOM-1-ELEVATION-E2</t>
        </is>
      </c>
      <c r="E66" s="8" t="inlineStr">
        <is>
          <t>1:25</t>
        </is>
      </c>
      <c r="F66" s="8" t="inlineStr">
        <is>
          <t>Sanitary ware, brassware, glass, vanity, niches + dimensions</t>
        </is>
      </c>
    </row>
    <row r="67">
      <c r="A67" s="8" t="inlineStr">
        <is>
          <t>A11</t>
        </is>
      </c>
      <c r="B67" s="8" t="n">
        <v>8</v>
      </c>
      <c r="C67" s="8" t="inlineStr">
        <is>
          <t>ID.IE.04.03</t>
        </is>
      </c>
      <c r="D67" s="8" t="inlineStr">
        <is>
          <t>(A11) - DOUBLE WATER VILLA SUITE - BATHROOM-1-ELEVATION-E3</t>
        </is>
      </c>
      <c r="E67" s="8" t="inlineStr">
        <is>
          <t>1:25</t>
        </is>
      </c>
      <c r="F67" s="8" t="inlineStr">
        <is>
          <t>Sanitary ware, brassware, glass, vanity, niches + dimensions</t>
        </is>
      </c>
    </row>
    <row r="68">
      <c r="A68" s="8" t="inlineStr">
        <is>
          <t>A11</t>
        </is>
      </c>
      <c r="B68" s="8" t="n">
        <v>9</v>
      </c>
      <c r="C68" s="8" t="inlineStr">
        <is>
          <t>ID.IE.04.04</t>
        </is>
      </c>
      <c r="D68" s="8" t="inlineStr">
        <is>
          <t>(A11) - DOUBLE WATER VILLA SUITE - BATHROOM-1-ELEVATION-E4</t>
        </is>
      </c>
      <c r="E68" s="8" t="inlineStr">
        <is>
          <t>1:25</t>
        </is>
      </c>
      <c r="F68" s="8" t="inlineStr">
        <is>
          <t>Sanitary ware, brassware, glass, vanity, niches + dimensions</t>
        </is>
      </c>
    </row>
    <row r="69">
      <c r="A69" s="8" t="inlineStr">
        <is>
          <t>A11</t>
        </is>
      </c>
      <c r="B69" s="8" t="n">
        <v>10</v>
      </c>
      <c r="C69" s="8" t="inlineStr">
        <is>
          <t>ID.IE.05.01</t>
        </is>
      </c>
      <c r="D69" s="8" t="inlineStr">
        <is>
          <t>(A11) - DOUBLE WATER VILLA SUITE - BATHROOM-2-ELEVATION-E1</t>
        </is>
      </c>
      <c r="E69" s="8" t="inlineStr">
        <is>
          <t>1:25</t>
        </is>
      </c>
      <c r="F69" s="8" t="inlineStr">
        <is>
          <t>Sanitary ware, brassware, glass, vanity, niches + dimensions</t>
        </is>
      </c>
    </row>
    <row r="70">
      <c r="A70" s="8" t="inlineStr">
        <is>
          <t>A11</t>
        </is>
      </c>
      <c r="B70" s="8" t="n">
        <v>11</v>
      </c>
      <c r="C70" s="8" t="inlineStr">
        <is>
          <t>ID.IE.05.02</t>
        </is>
      </c>
      <c r="D70" s="8" t="inlineStr">
        <is>
          <t>(A11) - DOUBLE WATER VILLA SUITE - BATHROOM-2-ELEVATION-E2</t>
        </is>
      </c>
      <c r="E70" s="8" t="inlineStr">
        <is>
          <t>1:25</t>
        </is>
      </c>
      <c r="F70" s="8" t="inlineStr">
        <is>
          <t>Sanitary ware, brassware, glass, vanity, niches + dimensions</t>
        </is>
      </c>
    </row>
    <row r="71">
      <c r="A71" s="8" t="inlineStr">
        <is>
          <t>A11</t>
        </is>
      </c>
      <c r="B71" s="8" t="n">
        <v>12</v>
      </c>
      <c r="C71" s="8" t="inlineStr">
        <is>
          <t>ID.IE.05.03</t>
        </is>
      </c>
      <c r="D71" s="8" t="inlineStr">
        <is>
          <t>(A11) - DOUBLE WATER VILLA SUITE - BATHROOM-2-ELEVATION-E3</t>
        </is>
      </c>
      <c r="E71" s="8" t="inlineStr">
        <is>
          <t>1:25</t>
        </is>
      </c>
      <c r="F71" s="8" t="inlineStr">
        <is>
          <t>Sanitary ware, brassware, glass, vanity, niches + dimensions</t>
        </is>
      </c>
    </row>
    <row r="72">
      <c r="A72" s="8" t="inlineStr">
        <is>
          <t>A11</t>
        </is>
      </c>
      <c r="B72" s="8" t="n">
        <v>13</v>
      </c>
      <c r="C72" s="8" t="inlineStr">
        <is>
          <t>ID.IE.05.04</t>
        </is>
      </c>
      <c r="D72" s="8" t="inlineStr">
        <is>
          <t>(A11) - DOUBLE WATER VILLA SUITE - BATHROOM-3-ELEVATION-E4</t>
        </is>
      </c>
      <c r="E72" s="8" t="inlineStr">
        <is>
          <t>1:25</t>
        </is>
      </c>
      <c r="F72" s="8" t="inlineStr">
        <is>
          <t>Sanitary ware, brassware, glass, vanity, niches + dimensions</t>
        </is>
      </c>
    </row>
    <row r="73">
      <c r="A73" s="8" t="inlineStr">
        <is>
          <t>A11</t>
        </is>
      </c>
      <c r="B73" s="8" t="n">
        <v>14</v>
      </c>
      <c r="C73" s="8" t="inlineStr">
        <is>
          <t>ID.IE.02.01</t>
        </is>
      </c>
      <c r="D73" s="8" t="inlineStr">
        <is>
          <t>(A11) - DOUBLE WATER VILLA SUITE - BEDROOM-1-ELEVATION-E1</t>
        </is>
      </c>
      <c r="E73" s="8" t="inlineStr">
        <is>
          <t>1:25</t>
        </is>
      </c>
      <c r="F73" s="8" t="inlineStr">
        <is>
          <t>Wall finishes, joinery, cove lighting, TV, headboard</t>
        </is>
      </c>
    </row>
    <row r="74">
      <c r="A74" s="8" t="inlineStr">
        <is>
          <t>A11</t>
        </is>
      </c>
      <c r="B74" s="8" t="n">
        <v>15</v>
      </c>
      <c r="C74" s="8" t="inlineStr">
        <is>
          <t>ID.IE.02.02</t>
        </is>
      </c>
      <c r="D74" s="8" t="inlineStr">
        <is>
          <t>(A11) - DOUBLE WATER VILLA SUITE - BEDROOM-1-ELEVATION-E2</t>
        </is>
      </c>
      <c r="E74" s="8" t="inlineStr">
        <is>
          <t>1:25</t>
        </is>
      </c>
      <c r="F74" s="8" t="inlineStr">
        <is>
          <t>Wall finishes, joinery, cove lighting, TV, headboard</t>
        </is>
      </c>
    </row>
    <row r="75">
      <c r="A75" s="8" t="inlineStr">
        <is>
          <t>A11</t>
        </is>
      </c>
      <c r="B75" s="8" t="n">
        <v>16</v>
      </c>
      <c r="C75" s="8" t="inlineStr">
        <is>
          <t>ID.IE.02.03</t>
        </is>
      </c>
      <c r="D75" s="8" t="inlineStr">
        <is>
          <t>(A11) - DOUBLE WATER VILLA SUITE - BEDROOM-1-ELEVATION-E3</t>
        </is>
      </c>
      <c r="E75" s="8" t="inlineStr">
        <is>
          <t>1:25</t>
        </is>
      </c>
      <c r="F75" s="8" t="inlineStr">
        <is>
          <t>Wall finishes, joinery, cove lighting, TV, headboard</t>
        </is>
      </c>
    </row>
    <row r="76">
      <c r="A76" s="8" t="inlineStr">
        <is>
          <t>A11</t>
        </is>
      </c>
      <c r="B76" s="8" t="n">
        <v>17</v>
      </c>
      <c r="C76" s="8" t="inlineStr">
        <is>
          <t>ID.IE.02.04</t>
        </is>
      </c>
      <c r="D76" s="8" t="inlineStr">
        <is>
          <t>(A11) - DOUBLE WATER VILLA SUITE - BEDROOM-1-ELEVATION-E4</t>
        </is>
      </c>
      <c r="E76" s="8" t="inlineStr">
        <is>
          <t>1:25</t>
        </is>
      </c>
      <c r="F76" s="8" t="inlineStr">
        <is>
          <t>Wall finishes, joinery, cove lighting, TV, headboard</t>
        </is>
      </c>
    </row>
    <row r="77">
      <c r="A77" s="8" t="inlineStr">
        <is>
          <t>A11</t>
        </is>
      </c>
      <c r="B77" s="8" t="n">
        <v>18</v>
      </c>
      <c r="C77" s="8" t="inlineStr">
        <is>
          <t>ID.IE.03.01</t>
        </is>
      </c>
      <c r="D77" s="8" t="inlineStr">
        <is>
          <t>(A11) - DOUBLE WATER VILLA SUITE - BEDROOM-2-ELEVATION-E1</t>
        </is>
      </c>
      <c r="E77" s="8" t="inlineStr">
        <is>
          <t>1:25</t>
        </is>
      </c>
      <c r="F77" s="8" t="inlineStr">
        <is>
          <t>Wall finishes, joinery, cove lighting, TV, headboard</t>
        </is>
      </c>
    </row>
    <row r="78">
      <c r="A78" s="8" t="inlineStr">
        <is>
          <t>A11</t>
        </is>
      </c>
      <c r="B78" s="8" t="n">
        <v>19</v>
      </c>
      <c r="C78" s="8" t="inlineStr">
        <is>
          <t>ID.IE.03.02</t>
        </is>
      </c>
      <c r="D78" s="8" t="inlineStr">
        <is>
          <t>(A11) - DOUBLE WATER VILLA SUITE - BEDROOM-2-ELEVATION-E2</t>
        </is>
      </c>
      <c r="E78" s="8" t="inlineStr">
        <is>
          <t>1:25</t>
        </is>
      </c>
      <c r="F78" s="8" t="inlineStr">
        <is>
          <t>Wall finishes, joinery, cove lighting, TV, headboard</t>
        </is>
      </c>
    </row>
    <row r="79">
      <c r="A79" s="8" t="inlineStr">
        <is>
          <t>A11</t>
        </is>
      </c>
      <c r="B79" s="8" t="n">
        <v>20</v>
      </c>
      <c r="C79" s="8" t="inlineStr">
        <is>
          <t>ID.IE.03.02</t>
        </is>
      </c>
      <c r="D79" s="8" t="inlineStr">
        <is>
          <t>(A11) - DOUBLE WATER VILLA SUITE - BEDROOM-2-ELEVATION-E3</t>
        </is>
      </c>
      <c r="E79" s="8" t="inlineStr">
        <is>
          <t>1:25</t>
        </is>
      </c>
      <c r="F79" s="8" t="inlineStr">
        <is>
          <t>Wall finishes, joinery, cove lighting, TV, headboard</t>
        </is>
      </c>
    </row>
    <row r="80">
      <c r="A80" s="8" t="inlineStr">
        <is>
          <t>A11</t>
        </is>
      </c>
      <c r="B80" s="8" t="n">
        <v>21</v>
      </c>
      <c r="C80" s="8" t="inlineStr">
        <is>
          <t>ID.IE.03.04</t>
        </is>
      </c>
      <c r="D80" s="8" t="inlineStr">
        <is>
          <t>(A11) - DOUBLE WATER VILLA SUITE - BEDROOM-2-ELEVATION-E4</t>
        </is>
      </c>
      <c r="E80" s="8" t="inlineStr">
        <is>
          <t>1:25</t>
        </is>
      </c>
      <c r="F80" s="8" t="inlineStr">
        <is>
          <t>Wall finishes, joinery, cove lighting, TV, headboard</t>
        </is>
      </c>
    </row>
    <row r="81">
      <c r="A81" s="8" t="inlineStr">
        <is>
          <t>A11</t>
        </is>
      </c>
      <c r="B81" s="8" t="n">
        <v>22</v>
      </c>
      <c r="C81" s="8" t="inlineStr">
        <is>
          <t>ID.FFE.01</t>
        </is>
      </c>
      <c r="D81" s="8" t="inlineStr">
        <is>
          <t>(A11) - DOUBLE WATER VILLA SUITE (2RMs+1MAID RM)+STAIR+SLIDE - FURNITURE SCHEDULE (LOOSE)</t>
        </is>
      </c>
      <c r="E81" s="8" t="inlineStr">
        <is>
          <t>NTS</t>
        </is>
      </c>
      <c r="F81" s="8" t="inlineStr">
        <is>
          <t>Loose furniture codes, sizes and quantities</t>
        </is>
      </c>
    </row>
    <row r="82">
      <c r="A82" s="8" t="inlineStr">
        <is>
          <t>A11</t>
        </is>
      </c>
      <c r="B82" s="8" t="n">
        <v>23</v>
      </c>
      <c r="C82" s="8" t="inlineStr">
        <is>
          <t>ID.FFE.02</t>
        </is>
      </c>
      <c r="D82" s="8" t="inlineStr">
        <is>
          <t>(A11) - DOUBLE WATER VILLA SUITE (2RMs+1MAID RM)+STAIR+SLIDE - FURNITURE SCHEDULE (CUSTOM BUILT)</t>
        </is>
      </c>
      <c r="E82" s="8" t="inlineStr">
        <is>
          <t>NTS</t>
        </is>
      </c>
      <c r="F82" s="8" t="inlineStr">
        <is>
          <t>Custom-built joinery codes, sizes and quantities</t>
        </is>
      </c>
    </row>
    <row r="83">
      <c r="A83" s="8" t="inlineStr">
        <is>
          <t>A11</t>
        </is>
      </c>
      <c r="B83" s="8" t="n">
        <v>24</v>
      </c>
      <c r="C83" s="8" t="inlineStr">
        <is>
          <t>(not stated)</t>
        </is>
      </c>
      <c r="D83" s="8" t="inlineStr">
        <is>
          <t>(A11) - DOUBLE WATER VILLA SUITE - LIVING-DINING-ELEVATION-E1</t>
        </is>
      </c>
      <c r="E83" s="8" t="inlineStr">
        <is>
          <t>1:25</t>
        </is>
      </c>
      <c r="F83" s="8" t="inlineStr">
        <is>
          <t>Wall finishes, joinery, cove lighting, sliding doors, TV</t>
        </is>
      </c>
    </row>
    <row r="84">
      <c r="A84" s="8" t="inlineStr">
        <is>
          <t>A11</t>
        </is>
      </c>
      <c r="B84" s="8" t="n">
        <v>25</v>
      </c>
      <c r="C84" s="8" t="inlineStr">
        <is>
          <t>(not stated)</t>
        </is>
      </c>
      <c r="D84" s="8" t="inlineStr">
        <is>
          <t>(A11) - DOUBLE WATER VILLA SUITE - LIVING-DINING-ELEVATION-E2</t>
        </is>
      </c>
      <c r="E84" s="8" t="inlineStr">
        <is>
          <t>1:25</t>
        </is>
      </c>
      <c r="F84" s="8" t="inlineStr">
        <is>
          <t>Wall finishes, joinery, cove lighting, sliding doors, TV</t>
        </is>
      </c>
    </row>
    <row r="85">
      <c r="A85" s="8" t="inlineStr">
        <is>
          <t>A11</t>
        </is>
      </c>
      <c r="B85" s="8" t="n">
        <v>26</v>
      </c>
      <c r="C85" s="8" t="inlineStr">
        <is>
          <t>(not stated)</t>
        </is>
      </c>
      <c r="D85" s="8" t="inlineStr">
        <is>
          <t>(A11) - DOUBLE WATER VILLA SUITE - LIVING-DINING-ELEVATION-E3</t>
        </is>
      </c>
      <c r="E85" s="8" t="inlineStr">
        <is>
          <t>1:25</t>
        </is>
      </c>
      <c r="F85" s="8" t="inlineStr">
        <is>
          <t>Wall finishes, joinery, cove lighting, sliding doors, TV</t>
        </is>
      </c>
    </row>
    <row r="86">
      <c r="A86" s="8" t="inlineStr">
        <is>
          <t>A11</t>
        </is>
      </c>
      <c r="B86" s="8" t="n">
        <v>27</v>
      </c>
      <c r="C86" s="8" t="inlineStr">
        <is>
          <t>(not stated)</t>
        </is>
      </c>
      <c r="D86" s="8" t="inlineStr">
        <is>
          <t>(A11) - DOUBLE WATER VILLA SUITE - LIVING-DINING-ELEVATION-E4</t>
        </is>
      </c>
      <c r="E86" s="8" t="inlineStr">
        <is>
          <t>1:25</t>
        </is>
      </c>
      <c r="F86" s="8" t="inlineStr">
        <is>
          <t>Wall finishes, joinery, cove lighting, sliding doors, TV</t>
        </is>
      </c>
    </row>
    <row r="87">
      <c r="A87" s="8" t="inlineStr">
        <is>
          <t>A11</t>
        </is>
      </c>
      <c r="B87" s="8" t="n">
        <v>28</v>
      </c>
      <c r="C87" s="8" t="inlineStr">
        <is>
          <t>ID.IE.07.01</t>
        </is>
      </c>
      <c r="D87" s="8" t="inlineStr">
        <is>
          <t>(A11) - DOUBLE WATER VILLA SUITE - MAID'S BATHROOM-ELEVATION-E1</t>
        </is>
      </c>
      <c r="E87" s="8" t="inlineStr">
        <is>
          <t>1:25</t>
        </is>
      </c>
      <c r="F87" s="8" t="inlineStr">
        <is>
          <t>Sanitary ware, brassware, glass, vanity, niches + dimensions</t>
        </is>
      </c>
    </row>
    <row r="88">
      <c r="A88" s="8" t="inlineStr">
        <is>
          <t>A11</t>
        </is>
      </c>
      <c r="B88" s="8" t="n">
        <v>29</v>
      </c>
      <c r="C88" s="8" t="inlineStr">
        <is>
          <t>ID.IE.07.02</t>
        </is>
      </c>
      <c r="D88" s="8" t="inlineStr">
        <is>
          <t>(A11) - DOUBLE WATER VILLA SUITE - MAID'S BATHROOM-ELEVATION-E2</t>
        </is>
      </c>
      <c r="E88" s="8" t="inlineStr">
        <is>
          <t>1:25</t>
        </is>
      </c>
      <c r="F88" s="8" t="inlineStr">
        <is>
          <t>Sanitary ware, brassware, glass, vanity, niches + dimensions</t>
        </is>
      </c>
    </row>
    <row r="89">
      <c r="A89" s="8" t="inlineStr">
        <is>
          <t>A11</t>
        </is>
      </c>
      <c r="B89" s="8" t="n">
        <v>30</v>
      </c>
      <c r="C89" s="8" t="inlineStr">
        <is>
          <t>ID.IE.07.03</t>
        </is>
      </c>
      <c r="D89" s="8" t="inlineStr">
        <is>
          <t>(A11) - DOUBLE WATER VILLA SUITE - MAID'S BATHROOM-ELEVATION-E3</t>
        </is>
      </c>
      <c r="E89" s="8" t="inlineStr">
        <is>
          <t>1:25</t>
        </is>
      </c>
      <c r="F89" s="8" t="inlineStr">
        <is>
          <t>Sanitary ware, brassware, glass, vanity, niches + dimensions</t>
        </is>
      </c>
    </row>
    <row r="90">
      <c r="A90" s="8" t="inlineStr">
        <is>
          <t>A11</t>
        </is>
      </c>
      <c r="B90" s="8" t="n">
        <v>31</v>
      </c>
      <c r="C90" s="8" t="inlineStr">
        <is>
          <t>ID.IE.07.04</t>
        </is>
      </c>
      <c r="D90" s="8" t="inlineStr">
        <is>
          <t>(A11) - DOUBLE WATER VILLA SUITE - MAID'S BATHROOM-ELEVATION-E4</t>
        </is>
      </c>
      <c r="E90" s="8" t="inlineStr">
        <is>
          <t>1:25</t>
        </is>
      </c>
      <c r="F90" s="8" t="inlineStr">
        <is>
          <t>Sanitary ware, brassware, glass, vanity, niches + dimensions</t>
        </is>
      </c>
    </row>
    <row r="91">
      <c r="A91" s="8" t="inlineStr">
        <is>
          <t>A11</t>
        </is>
      </c>
      <c r="B91" s="8" t="n">
        <v>32</v>
      </c>
      <c r="C91" s="8" t="inlineStr">
        <is>
          <t>ID.IE.06.01</t>
        </is>
      </c>
      <c r="D91" s="8" t="inlineStr">
        <is>
          <t>(A11) - DOUBLE WATER VILLA SUITE - MAID'S BEDROOM-ELEVATION-E1</t>
        </is>
      </c>
      <c r="E91" s="8" t="inlineStr">
        <is>
          <t>1:25</t>
        </is>
      </c>
      <c r="F91" s="8" t="inlineStr">
        <is>
          <t>Wall finishes, joinery, cove lighting, TV, headboard</t>
        </is>
      </c>
    </row>
    <row r="92">
      <c r="A92" s="8" t="inlineStr">
        <is>
          <t>A11</t>
        </is>
      </c>
      <c r="B92" s="8" t="n">
        <v>33</v>
      </c>
      <c r="C92" s="8" t="inlineStr">
        <is>
          <t>ID.IE.06.02</t>
        </is>
      </c>
      <c r="D92" s="8" t="inlineStr">
        <is>
          <t>(A11) - DOUBLE WATER VILLA SUITE - MAID'S BEDROOM-ELEVATION-E2</t>
        </is>
      </c>
      <c r="E92" s="8" t="inlineStr">
        <is>
          <t>1:25</t>
        </is>
      </c>
      <c r="F92" s="8" t="inlineStr">
        <is>
          <t>Wall finishes, joinery, cove lighting, TV, headboard</t>
        </is>
      </c>
    </row>
    <row r="93">
      <c r="A93" s="8" t="inlineStr">
        <is>
          <t>A11</t>
        </is>
      </c>
      <c r="B93" s="8" t="n">
        <v>34</v>
      </c>
      <c r="C93" s="8" t="inlineStr">
        <is>
          <t>ID.IE.06.03</t>
        </is>
      </c>
      <c r="D93" s="8" t="inlineStr">
        <is>
          <t>(A11) - DOUBLE WATER VILLA SUITE - MAID'S BEDROOM-ELEVATION-E3</t>
        </is>
      </c>
      <c r="E93" s="8" t="inlineStr">
        <is>
          <t>1:25</t>
        </is>
      </c>
      <c r="F93" s="8" t="inlineStr">
        <is>
          <t>Wall finishes, joinery, cove lighting, TV, headboard</t>
        </is>
      </c>
    </row>
    <row r="94">
      <c r="A94" s="8" t="inlineStr">
        <is>
          <t>A11</t>
        </is>
      </c>
      <c r="B94" s="8" t="n">
        <v>35</v>
      </c>
      <c r="C94" s="8" t="inlineStr">
        <is>
          <t>ID.IE.06.04</t>
        </is>
      </c>
      <c r="D94" s="8" t="inlineStr">
        <is>
          <t>(A11) - DOUBLE WATER VILLA SUITE - MAID'S BEDROOM-ELEVATION-E4</t>
        </is>
      </c>
      <c r="E94" s="8" t="inlineStr">
        <is>
          <t>1:25</t>
        </is>
      </c>
      <c r="F94" s="8" t="inlineStr">
        <is>
          <t>Wall finishes, joinery, cove lighting, TV, headboard</t>
        </is>
      </c>
    </row>
    <row r="95">
      <c r="A95" s="8" t="inlineStr">
        <is>
          <t>A12</t>
        </is>
      </c>
      <c r="B95" s="8" t="n">
        <v>1</v>
      </c>
      <c r="C95" s="8" t="inlineStr">
        <is>
          <t>ID.01.01</t>
        </is>
      </c>
      <c r="D95" s="8" t="inlineStr">
        <is>
          <t>(A12) - POOL WATER VILLA (1RM)+SLIDE-FLOOR PLAN</t>
        </is>
      </c>
      <c r="E95" s="8" t="inlineStr">
        <is>
          <t>1:100</t>
        </is>
      </c>
      <c r="F95" s="8" t="inlineStr">
        <is>
          <t>Room areas, levels, door/window tags, sanitary positions</t>
        </is>
      </c>
    </row>
    <row r="96">
      <c r="A96" s="8" t="inlineStr">
        <is>
          <t>A12</t>
        </is>
      </c>
      <c r="B96" s="8" t="n">
        <v>2</v>
      </c>
      <c r="C96" s="8" t="inlineStr">
        <is>
          <t>ID.IE.02.01</t>
        </is>
      </c>
      <c r="D96" s="8" t="inlineStr">
        <is>
          <t>(A12) POOL WATER VILLA (1RM &amp; 1 SLIDE) - BATHROOM-ELEVATION-E1</t>
        </is>
      </c>
      <c r="E96" s="8" t="inlineStr">
        <is>
          <t>1:25</t>
        </is>
      </c>
      <c r="F96" s="8" t="inlineStr">
        <is>
          <t>Sanitary ware, brassware, glass, vanity, niches + dimensions</t>
        </is>
      </c>
    </row>
    <row r="97">
      <c r="A97" s="8" t="inlineStr">
        <is>
          <t>A12</t>
        </is>
      </c>
      <c r="B97" s="8" t="n">
        <v>3</v>
      </c>
      <c r="C97" s="8" t="inlineStr">
        <is>
          <t>ID.IE.02.02</t>
        </is>
      </c>
      <c r="D97" s="8" t="inlineStr">
        <is>
          <t>(A12) POOL WATER VILLA (1RM &amp; 1 SLIDE) - BATHROOM-ELEVATION-E2</t>
        </is>
      </c>
      <c r="E97" s="8" t="inlineStr">
        <is>
          <t>1:25</t>
        </is>
      </c>
      <c r="F97" s="8" t="inlineStr">
        <is>
          <t>Sanitary ware, brassware, glass, vanity, niches + dimensions</t>
        </is>
      </c>
    </row>
    <row r="98">
      <c r="A98" s="8" t="inlineStr">
        <is>
          <t>A12</t>
        </is>
      </c>
      <c r="B98" s="8" t="n">
        <v>4</v>
      </c>
      <c r="C98" s="8" t="inlineStr">
        <is>
          <t>(not stated)</t>
        </is>
      </c>
      <c r="D98" s="8" t="inlineStr">
        <is>
          <t>(A12) POOL WATER VILLA (1RM &amp; 1 SLIDE) - BATHROOM-ELEVATION-E3</t>
        </is>
      </c>
      <c r="E98" s="8" t="inlineStr">
        <is>
          <t>1:25</t>
        </is>
      </c>
      <c r="F98" s="8" t="inlineStr">
        <is>
          <t>Sanitary ware, brassware, glass, vanity, niches + dimensions</t>
        </is>
      </c>
    </row>
    <row r="99">
      <c r="A99" s="8" t="inlineStr">
        <is>
          <t>A12</t>
        </is>
      </c>
      <c r="B99" s="8" t="n">
        <v>5</v>
      </c>
      <c r="C99" s="8" t="inlineStr">
        <is>
          <t>ID.IE.02.04</t>
        </is>
      </c>
      <c r="D99" s="8" t="inlineStr">
        <is>
          <t>(A12) POOL WATER VILLA (1RM &amp; 1 SLIDE) - BATHROOM-ELEVATION-E4</t>
        </is>
      </c>
      <c r="E99" s="8" t="inlineStr">
        <is>
          <t>1:25</t>
        </is>
      </c>
      <c r="F99" s="8" t="inlineStr">
        <is>
          <t>Sanitary ware, brassware, glass, vanity, niches + dimensions</t>
        </is>
      </c>
    </row>
    <row r="100">
      <c r="A100" s="8" t="inlineStr">
        <is>
          <t>A12</t>
        </is>
      </c>
      <c r="B100" s="8" t="n">
        <v>6</v>
      </c>
      <c r="C100" s="8" t="inlineStr">
        <is>
          <t>ID.IE.01.01</t>
        </is>
      </c>
      <c r="D100" s="8" t="inlineStr">
        <is>
          <t>(A12) POOL WATER VILLA (1RM &amp; 1 SLIDE) - BEDROOM-ELEVATION-E1</t>
        </is>
      </c>
      <c r="E100" s="8" t="inlineStr">
        <is>
          <t>1:25</t>
        </is>
      </c>
      <c r="F100" s="8" t="inlineStr">
        <is>
          <t>Wall finishes, joinery, cove lighting, TV, headboard</t>
        </is>
      </c>
    </row>
    <row r="101">
      <c r="A101" s="8" t="inlineStr">
        <is>
          <t>A12</t>
        </is>
      </c>
      <c r="B101" s="8" t="n">
        <v>7</v>
      </c>
      <c r="C101" s="8" t="inlineStr">
        <is>
          <t>ID.IE.01.02</t>
        </is>
      </c>
      <c r="D101" s="8" t="inlineStr">
        <is>
          <t>(A12) POOL WATER VILLA (1RM &amp; 1 SLIDE) - BEDROOM-ELEVATION-E2</t>
        </is>
      </c>
      <c r="E101" s="8" t="inlineStr">
        <is>
          <t>1:25</t>
        </is>
      </c>
      <c r="F101" s="8" t="inlineStr">
        <is>
          <t>Wall finishes, joinery, cove lighting, TV, headboard</t>
        </is>
      </c>
    </row>
    <row r="102">
      <c r="A102" s="8" t="inlineStr">
        <is>
          <t>A12</t>
        </is>
      </c>
      <c r="B102" s="8" t="n">
        <v>8</v>
      </c>
      <c r="C102" s="8" t="inlineStr">
        <is>
          <t>ID.IE.01.03</t>
        </is>
      </c>
      <c r="D102" s="8" t="inlineStr">
        <is>
          <t>(A12) POOL WATER VILLA (1RM &amp; 1 SLIDE) - BEDROOM-ELEVATION-E3</t>
        </is>
      </c>
      <c r="E102" s="8" t="inlineStr">
        <is>
          <t>1:25</t>
        </is>
      </c>
      <c r="F102" s="8" t="inlineStr">
        <is>
          <t>Wall finishes, joinery, cove lighting, TV, headboard</t>
        </is>
      </c>
    </row>
    <row r="103" ht="40" customHeight="1">
      <c r="A103" s="8" t="inlineStr">
        <is>
          <t>A12</t>
        </is>
      </c>
      <c r="B103" s="73" t="n"/>
      <c r="C103" s="73" t="n"/>
      <c r="D103" s="73" t="n"/>
      <c r="E103" s="73" t="n"/>
      <c r="F103" s="74" t="n"/>
    </row>
    <row r="104">
      <c r="A104" s="8" t="inlineStr">
        <is>
          <t>A12</t>
        </is>
      </c>
      <c r="B104" s="8" t="n">
        <v>10</v>
      </c>
      <c r="C104" s="8" t="inlineStr">
        <is>
          <t>ID.FFE.01</t>
        </is>
      </c>
      <c r="D104" s="8" t="inlineStr">
        <is>
          <t>(A12) - POOL WATER VILLA (1RM)+SLIDE - FURNITURE SCHEDULE (LOOSE)</t>
        </is>
      </c>
      <c r="E104" s="8" t="inlineStr">
        <is>
          <t>NTS</t>
        </is>
      </c>
      <c r="F104" s="8" t="inlineStr">
        <is>
          <t>Loose furniture codes, sizes and quantities</t>
        </is>
      </c>
    </row>
    <row r="105">
      <c r="A105" s="8" t="inlineStr">
        <is>
          <t>A12</t>
        </is>
      </c>
      <c r="B105" s="8" t="n">
        <v>11</v>
      </c>
      <c r="C105" s="8" t="inlineStr">
        <is>
          <t>ID.FFE.02</t>
        </is>
      </c>
      <c r="D105" s="8" t="inlineStr">
        <is>
          <t>(A12) - POOL WATER VILLA (1RM)+SLIDE - FURNITURE SCHEDULE (CUSTOM-BUILT)</t>
        </is>
      </c>
      <c r="E105" s="8" t="inlineStr">
        <is>
          <t>NTS</t>
        </is>
      </c>
      <c r="F105" s="8" t="inlineStr">
        <is>
          <t>Custom-built joinery codes, sizes and quantities</t>
        </is>
      </c>
    </row>
    <row r="106">
      <c r="A106" s="8" t="inlineStr">
        <is>
          <t>A12</t>
        </is>
      </c>
      <c r="B106" s="8" t="n">
        <v>12</v>
      </c>
      <c r="C106" s="8" t="inlineStr">
        <is>
          <t>ID.01.02</t>
        </is>
      </c>
      <c r="D106" s="8" t="inlineStr">
        <is>
          <t>(A12) - POOL WATER VILLA (1RM)+SLIDE-FLOOR FINISH PLAN</t>
        </is>
      </c>
      <c r="E106" s="8" t="inlineStr">
        <is>
          <t>1:100</t>
        </is>
      </c>
      <c r="F106" s="8" t="inlineStr">
        <is>
          <t>Floor finish codes M-02 / M-04 / M-05 by room</t>
        </is>
      </c>
    </row>
    <row r="107">
      <c r="A107" s="8" t="inlineStr">
        <is>
          <t>A12</t>
        </is>
      </c>
      <c r="B107" s="8" t="n">
        <v>13</v>
      </c>
      <c r="C107" s="8" t="inlineStr">
        <is>
          <t>ID.01.03</t>
        </is>
      </c>
      <c r="D107" s="8" t="inlineStr">
        <is>
          <t>(A12) - POOL WATER VILLA (1RM)+SLIDE-WALL FINISH PLAN</t>
        </is>
      </c>
      <c r="E107" s="8" t="inlineStr">
        <is>
          <t>1:100</t>
        </is>
      </c>
      <c r="F107" s="8" t="inlineStr">
        <is>
          <t>Wall finish codes WF-01/02/03, M-01, M-03, M-04 by wall</t>
        </is>
      </c>
    </row>
    <row r="108">
      <c r="A108" s="8" t="inlineStr">
        <is>
          <t>A12</t>
        </is>
      </c>
      <c r="B108" s="8" t="n">
        <v>14</v>
      </c>
      <c r="C108" s="8" t="inlineStr">
        <is>
          <t>ID.01.04</t>
        </is>
      </c>
      <c r="D108" s="8" t="inlineStr">
        <is>
          <t>(A12) - POOL WATER VILLA (1RM)+SLIDE - FURNITURE LAYOUT PLAN</t>
        </is>
      </c>
      <c r="E108" s="8" t="inlineStr">
        <is>
          <t>1:100</t>
        </is>
      </c>
      <c r="F108" s="8" t="inlineStr">
        <is>
          <t>Furniture positions + summary quantity table</t>
        </is>
      </c>
    </row>
    <row r="109">
      <c r="A109" s="8" t="inlineStr">
        <is>
          <t>A12</t>
        </is>
      </c>
      <c r="B109" s="8" t="n">
        <v>15</v>
      </c>
      <c r="C109" s="8" t="inlineStr">
        <is>
          <t>ID.01.06</t>
        </is>
      </c>
      <c r="D109" s="8" t="inlineStr">
        <is>
          <t>(A12) - POOL WATER VILLA (1RM)+SLIDE - REFLECTED CEILING PLAN</t>
        </is>
      </c>
      <c r="E109" s="8" t="inlineStr">
        <is>
          <t>1:100</t>
        </is>
      </c>
      <c r="F109" s="8" t="inlineStr">
        <is>
          <t>Ceiling finish CF-01 + luminaire type legend + exhaust vents</t>
        </is>
      </c>
    </row>
    <row r="111">
      <c r="A111" s="14" t="inlineStr">
        <is>
          <t>Additional sheets exist in the native DWG layouts that were NOT issued as PDF: AR.01.01 Floor Plan, AR.01.02 Floor Finish Plan, AR.02.01-AR.02.04 Elevations E1-E4, AR.03.01-AR.03.02 Sections X and Y. These carry roof beam levels, roof apex, tide and mean sea levels, and notes 'RC SLIDE', 'WPC PRIVACY SCREEN', 'POSTS / COLUMNS', 'SHOW RAFTER'. Request them as PDF.</t>
        </is>
      </c>
    </row>
    <row r="113" ht="3" customHeight="1">
      <c r="A113" s="68" t="n"/>
      <c r="B113" s="68" t="n"/>
      <c r="C113" s="68" t="n"/>
      <c r="D113" s="68" t="n"/>
      <c r="E113" s="68" t="n"/>
      <c r="F113" s="68" t="n"/>
    </row>
    <row r="114" ht="18" customHeight="1">
      <c r="A114" s="70" t="inlineStr">
        <is>
          <t xml:space="preserve">  TERRABUILD GLOBAL    |    sales@terrabuildglobal.com    |    terrabuildglobal.com</t>
        </is>
      </c>
      <c r="D114" s="71" t="inlineStr">
        <is>
          <t xml:space="preserve">WhatsApp / WeChat +86 188 2649 1416    |    TBG-KV2-MTO-001 Rev 01  </t>
        </is>
      </c>
    </row>
    <row r="115" ht="14" customHeight="1">
      <c r="A115" s="72" t="inlineStr">
        <is>
          <t xml:space="preserve">  Room D076, Shop 101, No. 14, Longdong Trade Street, Tianhe District, Guangzhou City, China    |    Registered in the People's Republic of China</t>
        </is>
      </c>
    </row>
  </sheetData>
  <autoFilter ref="A9:F109"/>
  <mergeCells count="11">
    <mergeCell ref="D2:F2"/>
    <mergeCell ref="A115:F115"/>
    <mergeCell ref="A7:F7"/>
    <mergeCell ref="A103:F103"/>
    <mergeCell ref="D4:F4"/>
    <mergeCell ref="D3:F3"/>
    <mergeCell ref="A3:C3"/>
    <mergeCell ref="A114:C114"/>
    <mergeCell ref="D114:F114"/>
    <mergeCell ref="A4:C4"/>
    <mergeCell ref="A2:C2"/>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D46"/>
  <sheetViews>
    <sheetView showGridLines="0" workbookViewId="0">
      <selection activeCell="A1" sqref="A1"/>
    </sheetView>
  </sheetViews>
  <sheetFormatPr baseColWidth="8" defaultRowHeight="15"/>
  <cols>
    <col width="34" customWidth="1" min="1" max="1"/>
    <col width="110" customWidth="1" min="2" max="2"/>
  </cols>
  <sheetData>
    <row r="1" ht="10" customHeight="1">
      <c r="A1" s="61" t="n"/>
      <c r="C1" s="61" t="n"/>
      <c r="D1" s="61" t="n"/>
    </row>
    <row r="2" ht="22" customHeight="1">
      <c r="A2" s="62" t="inlineStr">
        <is>
          <t xml:space="preserve">      TERRABUILD GLOBAL</t>
        </is>
      </c>
      <c r="C2" s="63" t="inlineStr">
        <is>
          <t xml:space="preserve">HOW TO USE THIS SCHEDULE   </t>
        </is>
      </c>
    </row>
    <row r="3" ht="14" customHeight="1">
      <c r="A3" s="64" t="inlineStr">
        <is>
          <t xml:space="preserve">      Construction materials sourcing, supply and project procurement</t>
        </is>
      </c>
      <c r="C3" s="65" t="inlineStr">
        <is>
          <t xml:space="preserve">MFAR KUDA VILLINGILI (KV2) - NEW RESORT, KAAFU ATOLL, MALDIVES   </t>
        </is>
      </c>
    </row>
    <row r="4" ht="13" customHeight="1">
      <c r="A4" s="66" t="inlineStr">
        <is>
          <t xml:space="preserve">      Room D076, Shop 101, No. 14, Longdong Trade Street, Tianhe District, Guangzhou City, China</t>
        </is>
      </c>
      <c r="C4" s="67" t="inlineStr">
        <is>
          <t xml:space="preserve">TBG-KV2-MTO-001   |   Rev 01   |   07 September 2026   </t>
        </is>
      </c>
    </row>
    <row r="5" ht="10" customHeight="1">
      <c r="A5" s="61" t="n"/>
      <c r="B5" s="61" t="n"/>
      <c r="C5" s="61" t="n"/>
      <c r="D5" s="61" t="n"/>
    </row>
    <row r="6" ht="4" customHeight="1">
      <c r="A6" s="68" t="n"/>
      <c r="B6" s="68" t="n"/>
      <c r="C6" s="68" t="n"/>
      <c r="D6" s="68" t="n"/>
    </row>
    <row r="7" ht="15" customHeight="1">
      <c r="A7" s="69" t="inlineStr">
        <is>
          <t xml:space="preserve">  sales@terrabuildglobal.com    |    terrabuildglobal.com    |    WhatsApp / WeChat +86 188 2649 1416    |    Registered in the People's Republic of China</t>
        </is>
      </c>
    </row>
    <row r="8" ht="6" customHeight="1"/>
    <row r="9">
      <c r="A9" s="1" t="inlineStr">
        <is>
          <t>KUDA VILLINGILI (KV2) - MATERIAL &amp; SOURCING SCHEDULE</t>
        </is>
      </c>
    </row>
    <row r="10">
      <c r="A10" s="2" t="inlineStr">
        <is>
          <t>Traced material take-off from the issued villa drawing package - for supplier RFQ</t>
        </is>
      </c>
    </row>
    <row r="12">
      <c r="A12" s="3" t="inlineStr">
        <is>
          <t>Project</t>
        </is>
      </c>
      <c r="B12" s="4" t="inlineStr">
        <is>
          <t>MFAR KUDA VILLINGILI (KV2) - NEW RESORT</t>
        </is>
      </c>
    </row>
    <row r="13">
      <c r="A13" s="3" t="inlineStr">
        <is>
          <t>Location</t>
        </is>
      </c>
      <c r="B13" s="4" t="inlineStr">
        <is>
          <t>Kaafu. Villingilimathidhahhuraa - Islands LD0215 / LD1763 / LD1764 / LD1765 / LD1710, Maldives</t>
        </is>
      </c>
    </row>
    <row r="14">
      <c r="A14" s="3" t="inlineStr">
        <is>
          <t>GPS</t>
        </is>
      </c>
      <c r="B14" s="4" t="inlineStr">
        <is>
          <t>Lat 4°02'30.63414"N  Long 73°40'35.11940"E (lagoon)</t>
        </is>
      </c>
    </row>
    <row r="15">
      <c r="A15" s="3" t="inlineStr">
        <is>
          <t>Developer</t>
        </is>
      </c>
      <c r="B15" s="4" t="inlineStr">
        <is>
          <t>MFAR Kudavilingili Pvt Ltd, H.Magma, Sikka Goalhi, K.Male 20082</t>
        </is>
      </c>
    </row>
    <row r="16">
      <c r="A16" s="3" t="inlineStr">
        <is>
          <t>Consultant</t>
        </is>
      </c>
      <c r="B16" s="4" t="inlineStr">
        <is>
          <t>Blueprint Associates Pvt Ltd, Ma. Rose Villa SE 2nd Floor, Dhevina Magu, Male 20199</t>
        </is>
      </c>
    </row>
    <row r="17">
      <c r="A17" s="3" t="inlineStr">
        <is>
          <t>Designer</t>
        </is>
      </c>
    </row>
    <row r="18">
      <c r="A18" s="3" t="inlineStr">
        <is>
          <t>Checked by</t>
        </is>
      </c>
      <c r="B18" s="4" t="inlineStr">
        <is>
          <t>Moosa Aleem</t>
        </is>
      </c>
    </row>
    <row r="19">
      <c r="A19" s="3" t="inlineStr">
        <is>
          <t>Project no.</t>
        </is>
      </c>
      <c r="B19" s="4" t="inlineStr">
        <is>
          <t>MFAR KV-CONCEPT 04/26</t>
        </is>
      </c>
    </row>
    <row r="20">
      <c r="A20" s="3" t="inlineStr">
        <is>
          <t>Concept no.</t>
        </is>
      </c>
      <c r="B20" s="4" t="inlineStr">
        <is>
          <t>KV-1, dated 07 DEC 2025</t>
        </is>
      </c>
    </row>
    <row r="21">
      <c r="A21" s="3" t="inlineStr">
        <is>
          <t>Drawing date</t>
        </is>
      </c>
      <c r="B21" s="4" t="inlineStr">
        <is>
          <t>10 JUNE 2026</t>
        </is>
      </c>
    </row>
    <row r="22">
      <c r="A22" s="3" t="inlineStr">
        <is>
          <t>Revision</t>
        </is>
      </c>
      <c r="B22" s="4" t="inlineStr">
        <is>
          <t>R00</t>
        </is>
      </c>
    </row>
    <row r="23">
      <c r="A23" s="3" t="inlineStr">
        <is>
          <t>Schedule prepared</t>
        </is>
      </c>
    </row>
    <row r="25">
      <c r="A25" s="5" t="inlineStr">
        <is>
          <t>SOURCE OF THIS SCHEDULE</t>
        </is>
      </c>
    </row>
    <row r="26">
      <c r="A26" s="3" t="inlineStr">
        <is>
          <t>Drawing package</t>
        </is>
      </c>
      <c r="B26" s="4" t="inlineStr">
        <is>
          <t>4 villa types, 100 issued PDF sheets + 4 native DWG files (WeTransfer, 07 Sep 2026)</t>
        </is>
      </c>
    </row>
    <row r="27">
      <c r="A27" s="3" t="inlineStr">
        <is>
          <t>Drawing types</t>
        </is>
      </c>
      <c r="B27" s="4" t="inlineStr">
        <is>
          <t>ID floor plans, floor finish plans, wall finish plans, furniture layout plans, reflected ceiling plans, furniture schedules (loose + custom-built), and 1:25 interior elevations</t>
        </is>
      </c>
    </row>
    <row r="28">
      <c r="A28" s="3" t="inlineStr">
        <is>
          <t>Method</t>
        </is>
      </c>
      <c r="B28" s="4" t="inlineStr">
        <is>
          <t>Every line item below is traced to a specific drawing sheet number. Material codes, specifications and colour references are transcribed verbatim from the drawing legends. Furniture sizes and quantities are transcribed from the furniture schedules. Nothing has been invented - where the drawings are silent, the cell says so.</t>
        </is>
      </c>
    </row>
    <row r="29">
      <c r="A29" s="3" t="inlineStr">
        <is>
          <t>Additional content in DWG</t>
        </is>
      </c>
      <c r="B29" s="4" t="inlineStr">
        <is>
          <t>The native DWG files contain architectural ELEVATIONS (AR.02.01-04) and SECTIONS (AR.03.01-02) that were NOT issued as PDF. These carry roof beam levels, tide levels and a few construction notes; they are reflected in sheet 8.</t>
        </is>
      </c>
    </row>
    <row r="30"/>
    <row r="31">
      <c r="A31" s="5" t="inlineStr">
        <is>
          <t>HOW TO USE / HOW TO QUOTE</t>
        </is>
      </c>
    </row>
    <row r="32">
      <c r="A32" s="3" t="inlineStr">
        <is>
          <t>Yellow cells</t>
        </is>
      </c>
      <c r="B32" s="4" t="inlineStr">
        <is>
          <t>Suppliers fill these in: unit rate, lead time, origin, brand offered.</t>
        </is>
      </c>
    </row>
    <row r="33">
      <c r="A33" s="3" t="inlineStr">
        <is>
          <t>Quantities</t>
        </is>
      </c>
      <c r="B33" s="4" t="inlineStr">
        <is>
          <t>Quantities shown are PER VILLA, as scheduled on the drawings. Multiply by the number of villas of each type - see the CRITICAL gap below.</t>
        </is>
      </c>
    </row>
    <row r="34">
      <c r="A34" s="3" t="inlineStr">
        <is>
          <t>Areas</t>
        </is>
      </c>
      <c r="B34" s="4" t="inlineStr">
        <is>
          <t>Sheet 9 gives measured room areas from the floor plans. Floor finish areas can be taken directly. Wall and ceiling areas are NOT stated on the drawings and must be computed from geometry.</t>
        </is>
      </c>
    </row>
    <row r="35">
      <c r="A35" s="3" t="inlineStr">
        <is>
          <t>Before you quote</t>
        </is>
      </c>
      <c r="B35" s="4" t="inlineStr">
        <is>
          <t>Read sheet 10 (Gaps &amp; RFI) first. Five CRITICAL items must be answered by the consultant before any quantity can be firmed up - the most important being how many of each villa type are to be built.</t>
        </is>
      </c>
    </row>
    <row r="36">
      <c r="A36" s="3" t="inlineStr">
        <is>
          <t>Tag counts</t>
        </is>
      </c>
      <c r="B36" s="4" t="inlineStr">
        <is>
          <t>Where a material has no measured area, the 'tags on plan' count is given as an indication of extent only. It is NOT a quantity.</t>
        </is>
      </c>
    </row>
    <row r="38">
      <c r="A38" s="5" t="inlineStr">
        <is>
          <t>VILLA TYPES IN THIS PACKAGE</t>
        </is>
      </c>
    </row>
    <row r="39">
      <c r="A39" s="6" t="inlineStr">
        <is>
          <t>A09</t>
        </is>
      </c>
      <c r="B39" s="4" t="inlineStr">
        <is>
          <t>Pool Beach Villa with Slide (1 Room)  -  15 sheets  (KV2-A09-BEACH VILLA WITH SLIDE-ARC-01.pdf)</t>
        </is>
      </c>
    </row>
    <row r="40">
      <c r="A40" s="6" t="inlineStr">
        <is>
          <t>A10</t>
        </is>
      </c>
      <c r="B40" s="4" t="inlineStr">
        <is>
          <t>Double Beach Suite (2 Rms + 1 Maid Rm) + Slide  -  35 sheets  (KV2-A10-DOUBLE BEACH VILLA-ARC-01.pdf)</t>
        </is>
      </c>
    </row>
    <row r="41">
      <c r="A41" s="6" t="inlineStr">
        <is>
          <t>A11</t>
        </is>
      </c>
      <c r="B41" s="4" t="inlineStr">
        <is>
          <t>Double Water Villa Suite (2 Rms + 1 Maid Rm) + Stair + Slide  -  35 sheets  (KV2-A11-DOUBLE WATER VILLA-ID-01.01-FLOOR PLAN-R00.pdf)</t>
        </is>
      </c>
    </row>
    <row r="42">
      <c r="A42" s="6" t="inlineStr">
        <is>
          <t>A12</t>
        </is>
      </c>
      <c r="B42" s="4" t="inlineStr">
        <is>
          <t>Pool Water Villa (1 Rm) + Slide  -  15 sheets  (KV2-A12-WATER VILLA-BATHROOM-02-01-R00.pdf)</t>
        </is>
      </c>
    </row>
    <row r="44" ht="3" customHeight="1">
      <c r="A44" s="68" t="n"/>
      <c r="B44" s="68" t="n"/>
      <c r="C44" s="68" t="n"/>
      <c r="D44" s="68" t="n"/>
    </row>
    <row r="45" ht="18" customHeight="1">
      <c r="A45" s="70" t="inlineStr">
        <is>
          <t xml:space="preserve">  TERRABUILD GLOBAL    |    sales@terrabuildglobal.com    |    terrabuildglobal.com</t>
        </is>
      </c>
      <c r="C45" s="71" t="inlineStr">
        <is>
          <t xml:space="preserve">WhatsApp / WeChat +86 188 2649 1416    |    TBG-KV2-MTO-001 Rev 01  </t>
        </is>
      </c>
    </row>
    <row r="46" ht="14" customHeight="1">
      <c r="A46" s="72" t="inlineStr">
        <is>
          <t xml:space="preserve">  Room D076, Shop 101, No. 14, Longdong Trade Street, Tianhe District, Guangzhou City, China    |    Registered in the People's Republic of China</t>
        </is>
      </c>
    </row>
  </sheetData>
  <mergeCells count="14">
    <mergeCell ref="A4:B4"/>
    <mergeCell ref="A30:B30"/>
    <mergeCell ref="A2:B2"/>
    <mergeCell ref="C2:D2"/>
    <mergeCell ref="A45:B45"/>
    <mergeCell ref="A7:D7"/>
    <mergeCell ref="C45:D45"/>
    <mergeCell ref="A1:B1"/>
    <mergeCell ref="A23:B23"/>
    <mergeCell ref="A17:B17"/>
    <mergeCell ref="C3:D3"/>
    <mergeCell ref="A3:B3"/>
    <mergeCell ref="A46:D46"/>
    <mergeCell ref="C4:D4"/>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1:P23"/>
  <sheetViews>
    <sheetView showGridLines="0" workbookViewId="0">
      <pane ySplit="9" topLeftCell="A10" activePane="bottomLeft" state="frozen"/>
      <selection pane="bottomLeft" activeCell="A1" sqref="A1"/>
    </sheetView>
  </sheetViews>
  <sheetFormatPr baseColWidth="8" defaultRowHeight="15"/>
  <cols>
    <col width="10" customWidth="1" min="1" max="1"/>
    <col width="30" customWidth="1" min="2" max="2"/>
    <col width="46" customWidth="1" min="3" max="3"/>
    <col width="26" customWidth="1" min="4" max="4"/>
    <col width="42" customWidth="1" min="5" max="5"/>
    <col width="30" customWidth="1" min="6" max="6"/>
    <col width="7" customWidth="1" min="7" max="7"/>
    <col width="8" customWidth="1" min="8" max="8"/>
    <col width="8" customWidth="1" min="9" max="9"/>
    <col width="8" customWidth="1" min="10" max="10"/>
    <col width="8" customWidth="1" min="11" max="11"/>
    <col width="44" customWidth="1" min="12" max="12"/>
    <col width="22" customWidth="1" min="13" max="13"/>
    <col width="12" customWidth="1" min="14" max="14"/>
    <col width="12" customWidth="1" min="15" max="15"/>
    <col width="14" customWidth="1" min="16" max="16"/>
  </cols>
  <sheetData>
    <row r="1" ht="10" customHeight="1">
      <c r="A1" s="61" t="n"/>
      <c r="B1" s="61" t="n"/>
      <c r="C1" s="61" t="n"/>
      <c r="D1" s="61" t="n"/>
      <c r="E1" s="61" t="n"/>
      <c r="F1" s="61" t="n"/>
      <c r="G1" s="61" t="n"/>
      <c r="H1" s="61" t="n"/>
      <c r="I1" s="61" t="n"/>
      <c r="J1" s="61" t="n"/>
      <c r="K1" s="61" t="n"/>
      <c r="L1" s="61" t="n"/>
      <c r="M1" s="61" t="n"/>
      <c r="N1" s="61" t="n"/>
      <c r="O1" s="61" t="n"/>
      <c r="P1" s="61" t="n"/>
    </row>
    <row r="2" ht="22" customHeight="1">
      <c r="A2" s="62" t="inlineStr">
        <is>
          <t xml:space="preserve">      TERRABUILD GLOBAL</t>
        </is>
      </c>
      <c r="I2" s="63" t="inlineStr">
        <is>
          <t xml:space="preserve">FINISHES - SPECIFICATION SCHEDULE   </t>
        </is>
      </c>
    </row>
    <row r="3" ht="14" customHeight="1">
      <c r="A3" s="64" t="inlineStr">
        <is>
          <t xml:space="preserve">      Construction materials sourcing, supply and project procurement</t>
        </is>
      </c>
      <c r="I3" s="65" t="inlineStr">
        <is>
          <t xml:space="preserve">MFAR KUDA VILLINGILI (KV2) - NEW RESORT, KAAFU ATOLL, MALDIVES   </t>
        </is>
      </c>
    </row>
    <row r="4" ht="13" customHeight="1">
      <c r="A4" s="66" t="inlineStr">
        <is>
          <t xml:space="preserve">      Room D076, Shop 101, No. 14, Longdong Trade Street, Tianhe District, Guangzhou City, China</t>
        </is>
      </c>
      <c r="I4" s="67" t="inlineStr">
        <is>
          <t xml:space="preserve">TBG-KV2-MTO-001   |   Rev 01   |   07 September 2026   </t>
        </is>
      </c>
    </row>
    <row r="5" ht="10" customHeight="1">
      <c r="A5" s="61" t="n"/>
      <c r="B5" s="61" t="n"/>
      <c r="C5" s="61" t="n"/>
      <c r="D5" s="61" t="n"/>
      <c r="E5" s="61" t="n"/>
      <c r="F5" s="61" t="n"/>
      <c r="G5" s="61" t="n"/>
      <c r="H5" s="61" t="n"/>
      <c r="I5" s="61" t="n"/>
      <c r="J5" s="61" t="n"/>
      <c r="K5" s="61" t="n"/>
      <c r="L5" s="61" t="n"/>
      <c r="M5" s="61" t="n"/>
      <c r="N5" s="61" t="n"/>
      <c r="O5" s="61" t="n"/>
      <c r="P5" s="61" t="n"/>
    </row>
    <row r="6" ht="4" customHeight="1">
      <c r="A6" s="68" t="n"/>
      <c r="B6" s="68" t="n"/>
      <c r="C6" s="68" t="n"/>
      <c r="D6" s="68" t="n"/>
      <c r="E6" s="68" t="n"/>
      <c r="F6" s="68" t="n"/>
      <c r="G6" s="68" t="n"/>
      <c r="H6" s="68" t="n"/>
      <c r="I6" s="68" t="n"/>
      <c r="J6" s="68" t="n"/>
      <c r="K6" s="68" t="n"/>
      <c r="L6" s="68" t="n"/>
      <c r="M6" s="68" t="n"/>
      <c r="N6" s="68" t="n"/>
      <c r="O6" s="68" t="n"/>
      <c r="P6" s="68" t="n"/>
    </row>
    <row r="7" ht="15" customHeight="1">
      <c r="A7" s="69" t="inlineStr">
        <is>
          <t xml:space="preserve">  sales@terrabuildglobal.com    |    terrabuildglobal.com    |    WhatsApp / WeChat +86 188 2649 1416    |    Registered in the People's Republic of China</t>
        </is>
      </c>
    </row>
    <row r="8" ht="6" customHeight="1"/>
    <row r="9">
      <c r="A9" s="7" t="inlineStr">
        <is>
          <t>Code</t>
        </is>
      </c>
      <c r="B9" s="7" t="inlineStr">
        <is>
          <t>Material</t>
        </is>
      </c>
      <c r="C9" s="7" t="inlineStr">
        <is>
          <t>Recommended specification (from drawing)</t>
        </is>
      </c>
      <c r="D9" s="7" t="inlineStr">
        <is>
          <t>Finish</t>
        </is>
      </c>
      <c r="E9" s="7" t="inlineStr">
        <is>
          <t>Where used / intended application</t>
        </is>
      </c>
      <c r="F9" s="7" t="inlineStr">
        <is>
          <t>Colour reference</t>
        </is>
      </c>
      <c r="G9" s="7" t="inlineStr">
        <is>
          <t>Unit</t>
        </is>
      </c>
      <c r="H9" s="7" t="inlineStr">
        <is>
          <t>Tags A09</t>
        </is>
      </c>
      <c r="I9" s="7" t="inlineStr">
        <is>
          <t>Tags A10</t>
        </is>
      </c>
      <c r="J9" s="7" t="inlineStr">
        <is>
          <t>Tags A11</t>
        </is>
      </c>
      <c r="K9" s="7" t="inlineStr">
        <is>
          <t>Tags A12</t>
        </is>
      </c>
      <c r="L9" s="7" t="inlineStr">
        <is>
          <t>Traced to drawing</t>
        </is>
      </c>
      <c r="M9" s="7" t="inlineStr">
        <is>
          <t>Supplier / brand offered</t>
        </is>
      </c>
      <c r="N9" s="7" t="inlineStr">
        <is>
          <t>Unit rate</t>
        </is>
      </c>
      <c r="O9" s="7" t="inlineStr">
        <is>
          <t>Lead time</t>
        </is>
      </c>
      <c r="P9" s="7" t="inlineStr">
        <is>
          <t>Origin</t>
        </is>
      </c>
    </row>
    <row r="10">
      <c r="A10" s="8" t="inlineStr">
        <is>
          <t>M-01</t>
        </is>
      </c>
      <c r="B10" s="8" t="inlineStr">
        <is>
          <t>Pine wood veneer (knotty / natural)</t>
        </is>
      </c>
      <c r="C10" s="8" t="inlineStr">
        <is>
          <t>0.6-1 mm natural pine wood veneer on plywood / MDF substrate</t>
        </is>
      </c>
      <c r="D10" s="8" t="inlineStr">
        <is>
          <t>Clear matte polyurethane (5-10% sheen)</t>
        </is>
      </c>
      <c r="E10" s="8" t="inlineStr">
        <is>
          <t>Wall cladding, bed headboard, furniture and joinery facings - bedrooms and living</t>
        </is>
      </c>
      <c r="F10" s="8" t="inlineStr">
        <is>
          <t>HEX #D6B07A | RAL 1001 Beige | NCS S 2020-Y20R</t>
        </is>
      </c>
      <c r="G10" s="8" t="inlineStr">
        <is>
          <t>m2</t>
        </is>
      </c>
      <c r="H10" s="8" t="n">
        <v>1</v>
      </c>
      <c r="I10" s="8" t="n">
        <v>1</v>
      </c>
      <c r="J10" s="8" t="n">
        <v>2</v>
      </c>
      <c r="K10" s="8" t="n">
        <v>1</v>
      </c>
      <c r="L10" s="8" t="inlineStr">
        <is>
          <t>ID.01.03 Wall Finish Plan; ID.IE.xx interior elevations</t>
        </is>
      </c>
      <c r="M10" s="9" t="inlineStr"/>
      <c r="N10" s="9" t="n"/>
      <c r="O10" s="9" t="inlineStr"/>
      <c r="P10" s="9" t="inlineStr"/>
    </row>
    <row r="11">
      <c r="A11" s="8" t="inlineStr">
        <is>
          <t>M-02</t>
        </is>
      </c>
      <c r="B11" s="8" t="inlineStr">
        <is>
          <t>Herf (herringbone) parquet - pine finish, engineered wood</t>
        </is>
      </c>
      <c r="C11" s="8" t="inlineStr">
        <is>
          <t>Engineered wood herringbone parquet; width 180-220 mm; thickness 14-15 mm with 3-4 mm top wear layer</t>
        </is>
      </c>
      <c r="D11" s="8" t="inlineStr">
        <is>
          <t>Ultra matte</t>
        </is>
      </c>
      <c r="E11" s="8" t="inlineStr">
        <is>
          <t>Flooring to bedrooms, living/dining and maid rooms</t>
        </is>
      </c>
      <c r="F11" s="8" t="inlineStr">
        <is>
          <t>HEX #D4AE76 | RAL 1001 Beige | NCS S 2020-Y20R</t>
        </is>
      </c>
      <c r="G11" s="8" t="inlineStr">
        <is>
          <t>m2</t>
        </is>
      </c>
      <c r="H11" s="8" t="n">
        <v>2</v>
      </c>
      <c r="I11" s="8" t="n">
        <v>7</v>
      </c>
      <c r="J11" s="8" t="n">
        <v>8</v>
      </c>
      <c r="K11" s="8" t="n">
        <v>2</v>
      </c>
      <c r="L11" s="8" t="inlineStr">
        <is>
          <t>ID.01.02 Floor Finish Plan</t>
        </is>
      </c>
      <c r="M11" s="9" t="inlineStr"/>
      <c r="N11" s="9" t="n"/>
      <c r="O11" s="9" t="inlineStr"/>
      <c r="P11" s="9" t="inlineStr"/>
    </row>
    <row r="12">
      <c r="A12" s="8" t="inlineStr">
        <is>
          <t>M-03</t>
        </is>
      </c>
      <c r="B12" s="8" t="inlineStr">
        <is>
          <t>Natural honey onyx slab (custom size sheet)</t>
        </is>
      </c>
      <c r="C12" s="8" t="inlineStr">
        <is>
          <t>Natural honey onyx slab, custom cut to size; thickness 18-20 mm; polished; suitable for backlighting</t>
        </is>
      </c>
      <c r="D12" s="8" t="inlineStr">
        <is>
          <t>Polished</t>
        </is>
      </c>
      <c r="E12" s="8" t="inlineStr">
        <is>
          <t>Feature wall, vanity backdrop, shower accent, backlit wall - bathrooms and bed headboard wall</t>
        </is>
      </c>
      <c r="F12" s="8" t="inlineStr">
        <is>
          <t>HEX #E7C26A | RAL 1002 Sand Yellow | NCS S 2040-Y10R</t>
        </is>
      </c>
      <c r="G12" s="8" t="inlineStr">
        <is>
          <t>m2</t>
        </is>
      </c>
      <c r="H12" s="8" t="n">
        <v>3</v>
      </c>
      <c r="I12" s="8" t="n">
        <v>3</v>
      </c>
      <c r="J12" s="8" t="n">
        <v>3</v>
      </c>
      <c r="K12" s="8" t="n">
        <v>3</v>
      </c>
      <c r="L12" s="8" t="inlineStr">
        <is>
          <t>ID.01.03 Wall Finish Plan; bathroom elevations</t>
        </is>
      </c>
      <c r="M12" s="9" t="inlineStr"/>
      <c r="N12" s="9" t="n"/>
      <c r="O12" s="9" t="inlineStr"/>
      <c r="P12" s="9" t="inlineStr"/>
    </row>
    <row r="13">
      <c r="A13" s="8" t="inlineStr">
        <is>
          <t>M-04</t>
        </is>
      </c>
      <c r="B13" s="8" t="inlineStr">
        <is>
          <t>Grey porcelain tile (marble look)</t>
        </is>
      </c>
      <c r="C13" s="8" t="inlineStr">
        <is>
          <t>Porcelain tile, rectified edge; size 600x1200 mm or 600x600 mm; slip resistance R10 (floor); thickness 9-10 mm</t>
        </is>
      </c>
      <c r="D13" s="8" t="inlineStr">
        <is>
          <t>Matte / honed</t>
        </is>
      </c>
      <c r="E13" s="8" t="inlineStr">
        <is>
          <t>Bathroom wall and floor (all bathrooms incl. maid bathrooms)</t>
        </is>
      </c>
      <c r="F13" s="8" t="inlineStr">
        <is>
          <t>HEX #C7C2B8 | RAL 7032 Pebble Grey | NCS S 3005-Y20R</t>
        </is>
      </c>
      <c r="G13" s="8" t="inlineStr">
        <is>
          <t>m2</t>
        </is>
      </c>
      <c r="H13" s="8" t="n">
        <v>10</v>
      </c>
      <c r="I13" s="8" t="n">
        <v>17</v>
      </c>
      <c r="J13" s="8" t="n">
        <v>24</v>
      </c>
      <c r="K13" s="8" t="n">
        <v>10</v>
      </c>
      <c r="L13" s="8" t="inlineStr">
        <is>
          <t>ID.01.02 Floor Finish Plan; ID.01.03 Wall Finish Plan; bathroom elevations</t>
        </is>
      </c>
      <c r="M13" s="9" t="inlineStr"/>
      <c r="N13" s="9" t="n"/>
      <c r="O13" s="9" t="inlineStr"/>
      <c r="P13" s="9" t="inlineStr"/>
    </row>
    <row r="14">
      <c r="A14" s="8" t="inlineStr">
        <is>
          <t>M-05</t>
        </is>
      </c>
      <c r="B14" s="8" t="inlineStr">
        <is>
          <t>Wood plank cladding (exterior use)</t>
        </is>
      </c>
      <c r="C14" s="8" t="inlineStr">
        <is>
          <t>Solid or engineered wood planks, weather resistant; thickness 18-20 mm</t>
        </is>
      </c>
      <c r="D14" s="8" t="inlineStr">
        <is>
          <t>Natural wood finish</t>
        </is>
      </c>
      <c r="E14" s="8" t="inlineStr">
        <is>
          <t>Exterior wall cladding, facade, feature walls, deck areas and walkways</t>
        </is>
      </c>
      <c r="F14" s="8" t="inlineStr">
        <is>
          <t>NOT STATED ON DRAWING - confirm species / colour</t>
        </is>
      </c>
      <c r="G14" s="8" t="inlineStr">
        <is>
          <t>m2</t>
        </is>
      </c>
      <c r="H14" s="8" t="n">
        <v>3</v>
      </c>
      <c r="I14" s="8" t="n">
        <v>5</v>
      </c>
      <c r="J14" s="8" t="n">
        <v>4</v>
      </c>
      <c r="K14" s="8" t="n">
        <v>3</v>
      </c>
      <c r="L14" s="8" t="inlineStr">
        <is>
          <t>ID.01.02 Floor Finish Plan (M-05 tagged to decks)</t>
        </is>
      </c>
      <c r="M14" s="9" t="inlineStr"/>
      <c r="N14" s="9" t="n"/>
      <c r="O14" s="9" t="inlineStr"/>
      <c r="P14" s="9" t="inlineStr"/>
    </row>
    <row r="15">
      <c r="A15" s="10" t="inlineStr">
        <is>
          <t>M-00</t>
        </is>
      </c>
      <c r="B15" s="10" t="inlineStr">
        <is>
          <t>NOT DEFINED - no legend entry anywhere in the set</t>
        </is>
      </c>
      <c r="C15" s="10" t="inlineStr">
        <is>
          <t>MISSING - code appears on drawing but is not described</t>
        </is>
      </c>
      <c r="D15" s="10" t="inlineStr">
        <is>
          <t>-</t>
        </is>
      </c>
      <c r="E15" s="10" t="inlineStr">
        <is>
          <t>Tagged twice on A11 wall finish plan (living / bedroom wall zone)</t>
        </is>
      </c>
      <c r="F15" s="10" t="inlineStr">
        <is>
          <t>-</t>
        </is>
      </c>
      <c r="G15" s="10" t="inlineStr">
        <is>
          <t>TBC</t>
        </is>
      </c>
      <c r="H15" s="10" t="inlineStr">
        <is>
          <t>-</t>
        </is>
      </c>
      <c r="I15" s="10" t="inlineStr">
        <is>
          <t>-</t>
        </is>
      </c>
      <c r="J15" s="10" t="n">
        <v>2</v>
      </c>
      <c r="K15" s="10" t="inlineStr">
        <is>
          <t>-</t>
        </is>
      </c>
      <c r="L15" s="10" t="inlineStr">
        <is>
          <t>ID.01.03 (A11) Wall Finish Plan</t>
        </is>
      </c>
      <c r="M15" s="9" t="inlineStr"/>
      <c r="N15" s="9" t="n"/>
      <c r="O15" s="9" t="inlineStr"/>
      <c r="P15" s="9" t="inlineStr"/>
    </row>
    <row r="16">
      <c r="A16" s="8" t="inlineStr">
        <is>
          <t>WF-01</t>
        </is>
      </c>
      <c r="B16" s="8" t="inlineStr">
        <is>
          <t>Synthetic fabric wall panel - light charcoal grey</t>
        </is>
      </c>
      <c r="C16" s="8" t="inlineStr">
        <is>
          <t>25-40 mm PET acoustic panel with synthetic fabric finish</t>
        </is>
      </c>
      <c r="D16" s="8" t="inlineStr">
        <is>
          <t>Matte / textured fabric</t>
        </is>
      </c>
      <c r="E16" s="8" t="inlineStr">
        <is>
          <t>Wall panel - bedrooms, living/dining, headboard walls</t>
        </is>
      </c>
      <c r="F16" s="8" t="inlineStr">
        <is>
          <t>HEX #C8BFB5 | RAL 7044 Silk Grey | NCS S 2005-Y20R</t>
        </is>
      </c>
      <c r="G16" s="8" t="inlineStr">
        <is>
          <t>m2</t>
        </is>
      </c>
      <c r="H16" s="8" t="n">
        <v>7</v>
      </c>
      <c r="I16" s="8" t="n">
        <v>20</v>
      </c>
      <c r="J16" s="8" t="n">
        <v>18</v>
      </c>
      <c r="K16" s="8" t="n">
        <v>8</v>
      </c>
      <c r="L16" s="8" t="inlineStr">
        <is>
          <t>ID.01.03 Wall Finish Plan; bedroom + living elevations</t>
        </is>
      </c>
      <c r="M16" s="9" t="inlineStr"/>
      <c r="N16" s="9" t="n"/>
      <c r="O16" s="9" t="inlineStr"/>
      <c r="P16" s="9" t="inlineStr"/>
    </row>
    <row r="17">
      <c r="A17" s="8" t="inlineStr">
        <is>
          <t>WF-02</t>
        </is>
      </c>
      <c r="B17" s="8" t="inlineStr">
        <is>
          <t>Synthetic fabric wall panel - dark charcoal grey</t>
        </is>
      </c>
      <c r="C17" s="8" t="inlineStr">
        <is>
          <t>25-40 mm PET acoustic panel with synthetic fabric finish</t>
        </is>
      </c>
      <c r="D17" s="8" t="inlineStr">
        <is>
          <t>Matte / textured fabric</t>
        </is>
      </c>
      <c r="E17" s="8" t="inlineStr">
        <is>
          <t>Wall panel / accent panel - bedroom feature walls</t>
        </is>
      </c>
      <c r="F17" s="8" t="inlineStr">
        <is>
          <t>HEX #6F6A63 | RAL 7039 Quartz Grey | NCS S 6502-Y</t>
        </is>
      </c>
      <c r="G17" s="8" t="inlineStr">
        <is>
          <t>m2</t>
        </is>
      </c>
      <c r="H17" s="8" t="n">
        <v>4</v>
      </c>
      <c r="I17" s="8" t="n">
        <v>8</v>
      </c>
      <c r="J17" s="8" t="n">
        <v>10</v>
      </c>
      <c r="K17" s="8" t="n">
        <v>4</v>
      </c>
      <c r="L17" s="8" t="inlineStr">
        <is>
          <t>ID.01.03 Wall Finish Plan; bedroom elevations</t>
        </is>
      </c>
      <c r="M17" s="9" t="inlineStr"/>
      <c r="N17" s="9" t="n"/>
      <c r="O17" s="9" t="inlineStr"/>
      <c r="P17" s="9" t="inlineStr"/>
    </row>
    <row r="18">
      <c r="A18" s="10" t="inlineStr">
        <is>
          <t>WF-03</t>
        </is>
      </c>
      <c r="B18" s="10" t="inlineStr">
        <is>
          <t>Paint finish (ash grey)</t>
        </is>
      </c>
      <c r="C18" s="10" t="inlineStr">
        <is>
          <t>NO SPECIFICATION GIVEN - legend has swatch only. Assume interior emulsion, tropical/marine grade</t>
        </is>
      </c>
      <c r="D18" s="10" t="inlineStr">
        <is>
          <t>NOT STATED</t>
        </is>
      </c>
      <c r="E18" s="10" t="inlineStr">
        <is>
          <t>General wall paint - MEP room, service areas, secondary walls</t>
        </is>
      </c>
      <c r="F18" s="10" t="inlineStr">
        <is>
          <t>Swatch shown, NO RAL/NCS/HEX given - confirm</t>
        </is>
      </c>
      <c r="G18" s="10" t="inlineStr">
        <is>
          <t>m2</t>
        </is>
      </c>
      <c r="H18" s="10" t="n">
        <v>3</v>
      </c>
      <c r="I18" s="10" t="n">
        <v>3</v>
      </c>
      <c r="J18" s="10" t="n">
        <v>7</v>
      </c>
      <c r="K18" s="10" t="n">
        <v>3</v>
      </c>
      <c r="L18" s="10" t="inlineStr">
        <is>
          <t>ID.01.03 Wall Finish Plan</t>
        </is>
      </c>
      <c r="M18" s="9" t="inlineStr"/>
      <c r="N18" s="9" t="n"/>
      <c r="O18" s="9" t="inlineStr"/>
      <c r="P18" s="9" t="inlineStr"/>
    </row>
    <row r="19">
      <c r="A19" s="10" t="inlineStr">
        <is>
          <t>CF-01</t>
        </is>
      </c>
      <c r="B19" s="10" t="inlineStr">
        <is>
          <t>Ceiling finish</t>
        </is>
      </c>
      <c r="C19" s="10" t="inlineStr">
        <is>
          <t>NO DESCRIPTION OR SPECIFICATION GIVEN - legend has colour swatch only. Assume painted plasterboard/gypsum ceiling</t>
        </is>
      </c>
      <c r="D19" s="10" t="inlineStr">
        <is>
          <t>NOT STATED</t>
        </is>
      </c>
      <c r="E19" s="10" t="inlineStr">
        <is>
          <t>All ceilings - bedrooms, bathrooms, living, MEP room</t>
        </is>
      </c>
      <c r="F19" s="10" t="inlineStr">
        <is>
          <t>HEX #C8BFB5 | RAL 7044 Silk Grey | NCS S 2005-Y20R</t>
        </is>
      </c>
      <c r="G19" s="10" t="inlineStr">
        <is>
          <t>m2</t>
        </is>
      </c>
      <c r="H19" s="10" t="inlineStr">
        <is>
          <t>-</t>
        </is>
      </c>
      <c r="I19" s="10" t="inlineStr">
        <is>
          <t>-</t>
        </is>
      </c>
      <c r="J19" s="10" t="inlineStr">
        <is>
          <t>-</t>
        </is>
      </c>
      <c r="K19" s="10" t="inlineStr">
        <is>
          <t>-</t>
        </is>
      </c>
      <c r="L19" s="10" t="inlineStr">
        <is>
          <t>ID.01.06 Reflected Ceiling Plan</t>
        </is>
      </c>
      <c r="M19" s="9" t="inlineStr"/>
      <c r="N19" s="9" t="n"/>
      <c r="O19" s="9" t="inlineStr"/>
      <c r="P19" s="9" t="inlineStr"/>
    </row>
    <row r="21" ht="3" customHeight="1">
      <c r="A21" s="68" t="n"/>
      <c r="B21" s="68" t="n"/>
      <c r="C21" s="68" t="n"/>
      <c r="D21" s="68" t="n"/>
      <c r="E21" s="68" t="n"/>
      <c r="F21" s="68" t="n"/>
      <c r="G21" s="68" t="n"/>
      <c r="H21" s="68" t="n"/>
      <c r="I21" s="68" t="n"/>
      <c r="J21" s="68" t="n"/>
      <c r="K21" s="68" t="n"/>
      <c r="L21" s="68" t="n"/>
      <c r="M21" s="68" t="n"/>
      <c r="N21" s="68" t="n"/>
      <c r="O21" s="68" t="n"/>
      <c r="P21" s="68" t="n"/>
    </row>
    <row r="22" ht="18" customHeight="1">
      <c r="A22" s="70" t="inlineStr">
        <is>
          <t xml:space="preserve">  TERRABUILD GLOBAL    |    sales@terrabuildglobal.com    |    terrabuildglobal.com</t>
        </is>
      </c>
      <c r="I22" s="71" t="inlineStr">
        <is>
          <t xml:space="preserve">WhatsApp / WeChat +86 188 2649 1416    |    TBG-KV2-MTO-001 Rev 01  </t>
        </is>
      </c>
    </row>
    <row r="23" ht="14" customHeight="1">
      <c r="A23" s="72" t="inlineStr">
        <is>
          <t xml:space="preserve">  Room D076, Shop 101, No. 14, Longdong Trade Street, Tianhe District, Guangzhou City, China    |    Registered in the People's Republic of China</t>
        </is>
      </c>
    </row>
  </sheetData>
  <autoFilter ref="A9:P19"/>
  <mergeCells count="10">
    <mergeCell ref="A4:H4"/>
    <mergeCell ref="A3:H3"/>
    <mergeCell ref="I4:P4"/>
    <mergeCell ref="I3:P3"/>
    <mergeCell ref="A23:P23"/>
    <mergeCell ref="A2:H2"/>
    <mergeCell ref="I2:P2"/>
    <mergeCell ref="I22:P22"/>
    <mergeCell ref="A7:P7"/>
    <mergeCell ref="A22:H22"/>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1:M31"/>
  <sheetViews>
    <sheetView showGridLines="0" workbookViewId="0">
      <pane ySplit="9" topLeftCell="A10" activePane="bottomLeft" state="frozen"/>
      <selection pane="bottomLeft" activeCell="A1" sqref="A1"/>
    </sheetView>
  </sheetViews>
  <sheetFormatPr baseColWidth="8" defaultRowHeight="15"/>
  <cols>
    <col width="34" customWidth="1" min="1" max="1"/>
    <col width="50" customWidth="1" min="2" max="2"/>
    <col width="26" customWidth="1" min="3" max="3"/>
    <col width="8" customWidth="1" min="4" max="4"/>
    <col width="8" customWidth="1" min="5" max="5"/>
    <col width="8" customWidth="1" min="6" max="6"/>
    <col width="8" customWidth="1" min="7" max="7"/>
    <col width="14" customWidth="1" min="8" max="8"/>
    <col width="56" customWidth="1" min="9" max="9"/>
    <col width="22" customWidth="1" min="10" max="10"/>
    <col width="12" customWidth="1" min="11" max="11"/>
    <col width="12" customWidth="1" min="12" max="12"/>
    <col width="14" customWidth="1" min="13" max="13"/>
  </cols>
  <sheetData>
    <row r="1" ht="10" customHeight="1">
      <c r="A1" s="61" t="n"/>
      <c r="B1" s="61" t="n"/>
      <c r="C1" s="61" t="n"/>
      <c r="D1" s="61" t="n"/>
      <c r="E1" s="61" t="n"/>
      <c r="F1" s="61" t="n"/>
      <c r="G1" s="61" t="n"/>
      <c r="H1" s="61" t="n"/>
      <c r="I1" s="61" t="n"/>
      <c r="J1" s="61" t="n"/>
      <c r="K1" s="61" t="n"/>
      <c r="L1" s="61" t="n"/>
      <c r="M1" s="61" t="n"/>
    </row>
    <row r="2" ht="22" customHeight="1">
      <c r="A2" s="62" t="inlineStr">
        <is>
          <t xml:space="preserve">      TERRABUILD GLOBAL</t>
        </is>
      </c>
      <c r="G2" s="63" t="inlineStr">
        <is>
          <t xml:space="preserve">SANITARY WARE &amp; BRASSWARE   </t>
        </is>
      </c>
    </row>
    <row r="3" ht="14" customHeight="1">
      <c r="A3" s="64" t="inlineStr">
        <is>
          <t xml:space="preserve">      Construction materials sourcing, supply and project procurement</t>
        </is>
      </c>
      <c r="G3" s="65" t="inlineStr">
        <is>
          <t xml:space="preserve">MFAR KUDA VILLINGILI (KV2) - NEW RESORT, KAAFU ATOLL, MALDIVES   </t>
        </is>
      </c>
    </row>
    <row r="4" ht="13" customHeight="1">
      <c r="A4" s="66" t="inlineStr">
        <is>
          <t xml:space="preserve">      Room D076, Shop 101, No. 14, Longdong Trade Street, Tianhe District, Guangzhou City, China</t>
        </is>
      </c>
      <c r="G4" s="67" t="inlineStr">
        <is>
          <t xml:space="preserve">TBG-KV2-MTO-001   |   Rev 01   |   07 September 2026   </t>
        </is>
      </c>
    </row>
    <row r="5" ht="10" customHeight="1">
      <c r="A5" s="61" t="n"/>
      <c r="B5" s="61" t="n"/>
      <c r="C5" s="61" t="n"/>
      <c r="D5" s="61" t="n"/>
      <c r="E5" s="61" t="n"/>
      <c r="F5" s="61" t="n"/>
      <c r="G5" s="61" t="n"/>
      <c r="H5" s="61" t="n"/>
      <c r="I5" s="61" t="n"/>
      <c r="J5" s="61" t="n"/>
      <c r="K5" s="61" t="n"/>
      <c r="L5" s="61" t="n"/>
      <c r="M5" s="61" t="n"/>
    </row>
    <row r="6" ht="4" customHeight="1">
      <c r="A6" s="68" t="n"/>
      <c r="B6" s="68" t="n"/>
      <c r="C6" s="68" t="n"/>
      <c r="D6" s="68" t="n"/>
      <c r="E6" s="68" t="n"/>
      <c r="F6" s="68" t="n"/>
      <c r="G6" s="68" t="n"/>
      <c r="H6" s="68" t="n"/>
      <c r="I6" s="68" t="n"/>
      <c r="J6" s="68" t="n"/>
      <c r="K6" s="68" t="n"/>
      <c r="L6" s="68" t="n"/>
      <c r="M6" s="68" t="n"/>
    </row>
    <row r="7" ht="15" customHeight="1">
      <c r="A7" s="69" t="inlineStr">
        <is>
          <t xml:space="preserve">  sales@terrabuildglobal.com    |    terrabuildglobal.com    |    WhatsApp / WeChat +86 188 2649 1416    |    Registered in the People's Republic of China</t>
        </is>
      </c>
    </row>
    <row r="8" ht="6" customHeight="1"/>
    <row r="9">
      <c r="A9" s="7" t="inlineStr">
        <is>
          <t>Item</t>
        </is>
      </c>
      <c r="B9" s="7" t="inlineStr">
        <is>
          <t>Specification / note from drawing</t>
        </is>
      </c>
      <c r="C9" s="7" t="inlineStr">
        <is>
          <t>Where used</t>
        </is>
      </c>
      <c r="D9" s="7" t="inlineStr">
        <is>
          <t>Qty A09</t>
        </is>
      </c>
      <c r="E9" s="7" t="inlineStr">
        <is>
          <t>Qty A10</t>
        </is>
      </c>
      <c r="F9" s="7" t="inlineStr">
        <is>
          <t>Qty A11</t>
        </is>
      </c>
      <c r="G9" s="7" t="inlineStr">
        <is>
          <t>Qty A12</t>
        </is>
      </c>
      <c r="H9" s="7" t="inlineStr">
        <is>
          <t>Total per 1 of each</t>
        </is>
      </c>
      <c r="I9" s="7" t="inlineStr">
        <is>
          <t>Traced to drawing</t>
        </is>
      </c>
      <c r="J9" s="7" t="inlineStr">
        <is>
          <t>Supplier / brand offered</t>
        </is>
      </c>
      <c r="K9" s="7" t="inlineStr">
        <is>
          <t>Unit rate</t>
        </is>
      </c>
      <c r="L9" s="7" t="inlineStr">
        <is>
          <t>Lead time</t>
        </is>
      </c>
      <c r="M9" s="7" t="inlineStr">
        <is>
          <t>Origin</t>
        </is>
      </c>
    </row>
    <row r="10">
      <c r="A10" s="8" t="inlineStr">
        <is>
          <t>Bath tub - pearl white, freestanding</t>
        </is>
      </c>
      <c r="B10" s="8" t="inlineStr">
        <is>
          <t>Colour called up as PEARL WHITE on plan. Type/size not scheduled - confirm</t>
        </is>
      </c>
      <c r="C10" s="8" t="inlineStr">
        <is>
          <t>Guest bathroom(s)</t>
        </is>
      </c>
      <c r="D10" s="8" t="n">
        <v>1</v>
      </c>
      <c r="E10" s="8" t="n">
        <v>2</v>
      </c>
      <c r="F10" s="8" t="n">
        <v>2</v>
      </c>
      <c r="G10" s="8" t="n">
        <v>1</v>
      </c>
      <c r="H10" s="11">
        <f>SUM(D2:G2)</f>
        <v/>
      </c>
      <c r="I10" s="8" t="inlineStr">
        <is>
          <t>ID.01.01 plan; A09 ID.IE.02.01/.02.04; A10 ID.IE.04.02/.05.02; A11 ID.IE.04.02/.04.03; A12 ID.IE.02.01/.02.04</t>
        </is>
      </c>
      <c r="J10" s="9" t="inlineStr"/>
      <c r="K10" s="9" t="n"/>
      <c r="L10" s="9" t="inlineStr"/>
      <c r="M10" s="9" t="inlineStr"/>
    </row>
    <row r="11">
      <c r="A11" s="8" t="inlineStr">
        <is>
          <t>Freestanding bath tub faucet (floor mounted)</t>
        </is>
      </c>
      <c r="B11" s="8" t="inlineStr">
        <is>
          <t>Called 'FREESTANDING TUB FAUCET' on A11; 'FAUCET' on A09/A12</t>
        </is>
      </c>
      <c r="C11" s="8" t="inlineStr">
        <is>
          <t>Beside bath tub</t>
        </is>
      </c>
      <c r="D11" s="8" t="n">
        <v>1</v>
      </c>
      <c r="E11" s="8" t="n">
        <v>2</v>
      </c>
      <c r="F11" s="8" t="n">
        <v>2</v>
      </c>
      <c r="G11" s="8" t="n">
        <v>1</v>
      </c>
      <c r="H11" s="11">
        <f>SUM(D3:G3)</f>
        <v/>
      </c>
      <c r="I11" s="8" t="inlineStr">
        <is>
          <t>A11 ID.IE.04.02/.04.03 &amp; .05.02/.05.03; A09 ID.IE.02.01; A12 ID.IE.02.01</t>
        </is>
      </c>
      <c r="J11" s="9" t="inlineStr"/>
      <c r="K11" s="9" t="n"/>
      <c r="L11" s="9" t="inlineStr"/>
      <c r="M11" s="9" t="inlineStr"/>
    </row>
    <row r="12">
      <c r="A12" s="8" t="inlineStr">
        <is>
          <t>Wall hung WC (rimless) + concealed cistern</t>
        </is>
      </c>
      <c r="B12" s="8" t="inlineStr">
        <is>
          <t>Called 'WALL HUNG WC' on plans; needs in-wall carrier frame</t>
        </is>
      </c>
      <c r="C12" s="8" t="inlineStr">
        <is>
          <t>Guest bathroom(s)</t>
        </is>
      </c>
      <c r="D12" s="8" t="n">
        <v>1</v>
      </c>
      <c r="E12" s="8" t="n">
        <v>2</v>
      </c>
      <c r="F12" s="8" t="n">
        <v>2</v>
      </c>
      <c r="G12" s="8" t="n">
        <v>1</v>
      </c>
      <c r="H12" s="11">
        <f>SUM(D4:G4)</f>
        <v/>
      </c>
      <c r="I12" s="8" t="inlineStr">
        <is>
          <t>ID.01.01 plan; A09 ID.IE.02.02/.02.03; A10 ID.IE.04.03/.05.03; A11 ID.IE.04.01/.05.01; A12 ID.IE.02.02/.02.03</t>
        </is>
      </c>
      <c r="J12" s="9" t="inlineStr"/>
      <c r="K12" s="9" t="n"/>
      <c r="L12" s="9" t="inlineStr"/>
      <c r="M12" s="9" t="inlineStr"/>
    </row>
    <row r="13">
      <c r="A13" s="8" t="inlineStr">
        <is>
          <t>Wall hung WC (rimless) + concealed cistern - MAID</t>
        </is>
      </c>
      <c r="B13" s="8" t="inlineStr">
        <is>
          <t>Maid / staff bathroom</t>
        </is>
      </c>
      <c r="C13" s="8" t="inlineStr">
        <is>
          <t>Maid bathroom</t>
        </is>
      </c>
      <c r="D13" s="8" t="n">
        <v>0</v>
      </c>
      <c r="E13" s="8" t="n">
        <v>1</v>
      </c>
      <c r="F13" s="8" t="n">
        <v>1</v>
      </c>
      <c r="G13" s="8" t="n">
        <v>0</v>
      </c>
      <c r="H13" s="11">
        <f>SUM(D5:G5)</f>
        <v/>
      </c>
      <c r="I13" s="8" t="inlineStr">
        <is>
          <t>A10 ID.IE.07.04; A11 ID.IE.07.04</t>
        </is>
      </c>
      <c r="J13" s="9" t="inlineStr"/>
      <c r="K13" s="9" t="n"/>
      <c r="L13" s="9" t="inlineStr"/>
      <c r="M13" s="9" t="inlineStr"/>
    </row>
    <row r="14">
      <c r="A14" s="8" t="inlineStr">
        <is>
          <t>WC flush plate / flush buttons</t>
        </is>
      </c>
      <c r="B14" s="8" t="inlineStr">
        <is>
          <t>Drawn as 'TOILET FLUSH BUTTONS' (A10) and 'TOILET FLUSH PLATES' (A11)</t>
        </is>
      </c>
      <c r="C14" s="8" t="inlineStr">
        <is>
          <t>Above WC</t>
        </is>
      </c>
      <c r="D14" s="8" t="n">
        <v>1</v>
      </c>
      <c r="E14" s="8" t="n">
        <v>3</v>
      </c>
      <c r="F14" s="8" t="n">
        <v>3</v>
      </c>
      <c r="G14" s="8" t="n">
        <v>1</v>
      </c>
      <c r="H14" s="11">
        <f>SUM(D6:G6)</f>
        <v/>
      </c>
      <c r="I14" s="8" t="inlineStr">
        <is>
          <t>A10 ID.IE.05.04/.07.04; A11 ID.IE.04.01/.05.01/.07.01</t>
        </is>
      </c>
      <c r="J14" s="9" t="inlineStr"/>
      <c r="K14" s="9" t="n"/>
      <c r="L14" s="9" t="inlineStr"/>
      <c r="M14" s="9" t="inlineStr"/>
    </row>
    <row r="15">
      <c r="A15" s="8" t="inlineStr">
        <is>
          <t>Hand bidet / health faucet (shattaf)</t>
        </is>
      </c>
      <c r="B15" s="8" t="inlineStr">
        <is>
          <t>Called 'HAND BIDET' / 'BIDET'</t>
        </is>
      </c>
      <c r="C15" s="8" t="inlineStr">
        <is>
          <t>Beside WC</t>
        </is>
      </c>
      <c r="D15" s="8" t="n">
        <v>1</v>
      </c>
      <c r="E15" s="8" t="n">
        <v>3</v>
      </c>
      <c r="F15" s="8" t="n">
        <v>3</v>
      </c>
      <c r="G15" s="8" t="n">
        <v>1</v>
      </c>
      <c r="H15" s="11">
        <f>SUM(D7:G7)</f>
        <v/>
      </c>
      <c r="I15" s="8" t="inlineStr">
        <is>
          <t>A09 ID.IE.02.02; A10 ID.IE.04.04/.05.04/.07.03; A11 ID.IE.04.01/.05.01/.07.01; A12 ID.IE.02.02</t>
        </is>
      </c>
      <c r="J15" s="9" t="inlineStr"/>
      <c r="K15" s="9" t="n"/>
      <c r="L15" s="9" t="inlineStr"/>
      <c r="M15" s="9" t="inlineStr"/>
    </row>
    <row r="16">
      <c r="A16" s="8" t="inlineStr">
        <is>
          <t>Tissue / toilet roll holder</t>
        </is>
      </c>
      <c r="B16" s="8" t="inlineStr"/>
      <c r="C16" s="8" t="inlineStr">
        <is>
          <t>Beside WC</t>
        </is>
      </c>
      <c r="D16" s="8" t="n">
        <v>1</v>
      </c>
      <c r="E16" s="8" t="n">
        <v>3</v>
      </c>
      <c r="F16" s="8" t="n">
        <v>3</v>
      </c>
      <c r="G16" s="8" t="n">
        <v>1</v>
      </c>
      <c r="H16" s="11">
        <f>SUM(D8:G8)</f>
        <v/>
      </c>
      <c r="I16" s="8" t="inlineStr">
        <is>
          <t>A09 ID.IE.02.02/.02.03; A10 ID.IE.04.01/.05.01/.07.01; A11 ID.IE.04.01/.07.01; A12 ID.IE.02.02/.02.03</t>
        </is>
      </c>
      <c r="J16" s="9" t="inlineStr"/>
      <c r="K16" s="9" t="n"/>
      <c r="L16" s="9" t="inlineStr"/>
      <c r="M16" s="9" t="inlineStr"/>
    </row>
    <row r="17">
      <c r="A17" s="8" t="inlineStr">
        <is>
          <t>Wash basin / lavatory - countertop</t>
        </is>
      </c>
      <c r="B17" s="8" t="inlineStr">
        <is>
          <t>Called 'WB' on plan, 'LAVATORY' on A10 elevations. Countertop mounted</t>
        </is>
      </c>
      <c r="C17" s="8" t="inlineStr">
        <is>
          <t>Vanity, guest bathroom(s)</t>
        </is>
      </c>
      <c r="D17" s="8" t="n">
        <v>1</v>
      </c>
      <c r="E17" s="8" t="n">
        <v>2</v>
      </c>
      <c r="F17" s="8" t="n">
        <v>2</v>
      </c>
      <c r="G17" s="8" t="n">
        <v>1</v>
      </c>
      <c r="H17" s="11">
        <f>SUM(D9:G9)</f>
        <v/>
      </c>
      <c r="I17" s="8" t="inlineStr">
        <is>
          <t>ID.01.01 plan; A10 ID.IE.04.01/.04.02; A11 ID.IE.04.04 (vanity counter)</t>
        </is>
      </c>
      <c r="J17" s="9" t="inlineStr"/>
      <c r="K17" s="9" t="n"/>
      <c r="L17" s="9" t="inlineStr"/>
      <c r="M17" s="9" t="inlineStr"/>
    </row>
    <row r="18">
      <c r="A18" s="8" t="inlineStr">
        <is>
          <t>Wash basin / lavatory - MAID</t>
        </is>
      </c>
      <c r="B18" s="8" t="inlineStr">
        <is>
          <t>On countertop shelf</t>
        </is>
      </c>
      <c r="C18" s="8" t="inlineStr">
        <is>
          <t>Maid bathroom</t>
        </is>
      </c>
      <c r="D18" s="8" t="n">
        <v>0</v>
      </c>
      <c r="E18" s="8" t="n">
        <v>1</v>
      </c>
      <c r="F18" s="8" t="n">
        <v>1</v>
      </c>
      <c r="G18" s="8" t="n">
        <v>0</v>
      </c>
      <c r="H18" s="11">
        <f>SUM(D10:G10)</f>
        <v/>
      </c>
      <c r="I18" s="8" t="inlineStr">
        <is>
          <t>A10 ID.IE.07.01/.07.02; A11 ID.IE.07.02</t>
        </is>
      </c>
      <c r="J18" s="9" t="inlineStr"/>
      <c r="K18" s="9" t="n"/>
      <c r="L18" s="9" t="inlineStr"/>
      <c r="M18" s="9" t="inlineStr"/>
    </row>
    <row r="19">
      <c r="A19" s="8" t="inlineStr">
        <is>
          <t>Basin mixer tap</t>
        </is>
      </c>
      <c r="B19" s="8" t="inlineStr">
        <is>
          <t>Not separately annotated - required with each lavatory</t>
        </is>
      </c>
      <c r="C19" s="8" t="inlineStr">
        <is>
          <t>Vanity</t>
        </is>
      </c>
      <c r="D19" s="8" t="n">
        <v>1</v>
      </c>
      <c r="E19" s="8" t="n">
        <v>3</v>
      </c>
      <c r="F19" s="8" t="n">
        <v>3</v>
      </c>
      <c r="G19" s="8" t="n">
        <v>1</v>
      </c>
      <c r="H19" s="11">
        <f>SUM(D11:G11)</f>
        <v/>
      </c>
      <c r="I19" s="8" t="inlineStr">
        <is>
          <t>Inferred from lavatory - CONFIRM with consultant</t>
        </is>
      </c>
      <c r="J19" s="9" t="inlineStr"/>
      <c r="K19" s="9" t="n"/>
      <c r="L19" s="9" t="inlineStr"/>
      <c r="M19" s="9" t="inlineStr"/>
    </row>
    <row r="20">
      <c r="A20" s="8" t="inlineStr">
        <is>
          <t>Shower head - wall mounted (overhead/rain)</t>
        </is>
      </c>
      <c r="B20" s="8" t="inlineStr">
        <is>
          <t>'SHOWER HEAD', 'WALL MOUNTED SHOWER'</t>
        </is>
      </c>
      <c r="C20" s="8" t="inlineStr">
        <is>
          <t>Shower area</t>
        </is>
      </c>
      <c r="D20" s="8" t="n">
        <v>1</v>
      </c>
      <c r="E20" s="8" t="n">
        <v>3</v>
      </c>
      <c r="F20" s="8" t="n">
        <v>3</v>
      </c>
      <c r="G20" s="8" t="n">
        <v>1</v>
      </c>
      <c r="H20" s="11">
        <f>SUM(D12:G12)</f>
        <v/>
      </c>
      <c r="I20" s="8" t="inlineStr">
        <is>
          <t>A09 ID.IE.02.02; A10 ID.IE.04.04/.05.04/.07.03; A11 ID.IE.04.01/.05.01/.07.01; A12 ID.IE.02.02</t>
        </is>
      </c>
      <c r="J20" s="9" t="inlineStr"/>
      <c r="K20" s="9" t="n"/>
      <c r="L20" s="9" t="inlineStr"/>
      <c r="M20" s="9" t="inlineStr"/>
    </row>
    <row r="21">
      <c r="A21" s="8" t="inlineStr">
        <is>
          <t>Handheld shower + slide rail</t>
        </is>
      </c>
      <c r="B21" s="8" t="inlineStr">
        <is>
          <t>Called 'HANDHELD SHOWER' (A11 only, explicit)</t>
        </is>
      </c>
      <c r="C21" s="8" t="inlineStr">
        <is>
          <t>Shower area</t>
        </is>
      </c>
      <c r="D21" s="8" t="n">
        <v>1</v>
      </c>
      <c r="E21" s="8" t="n">
        <v>2</v>
      </c>
      <c r="F21" s="8" t="n">
        <v>2</v>
      </c>
      <c r="G21" s="8" t="n">
        <v>1</v>
      </c>
      <c r="H21" s="11">
        <f>SUM(D13:G13)</f>
        <v/>
      </c>
      <c r="I21" s="8" t="inlineStr">
        <is>
          <t>A11 ID.IE.04.01/.05.01</t>
        </is>
      </c>
      <c r="J21" s="9" t="inlineStr"/>
      <c r="K21" s="9" t="n"/>
      <c r="L21" s="9" t="inlineStr"/>
      <c r="M21" s="9" t="inlineStr"/>
    </row>
    <row r="22">
      <c r="A22" s="8" t="inlineStr">
        <is>
          <t>Shower mixer / concealed valve</t>
        </is>
      </c>
      <c r="B22" s="8" t="inlineStr">
        <is>
          <t>Not separately annotated - required with each shower</t>
        </is>
      </c>
      <c r="C22" s="8" t="inlineStr">
        <is>
          <t>Shower area</t>
        </is>
      </c>
      <c r="D22" s="8" t="n">
        <v>1</v>
      </c>
      <c r="E22" s="8" t="n">
        <v>3</v>
      </c>
      <c r="F22" s="8" t="n">
        <v>3</v>
      </c>
      <c r="G22" s="8" t="n">
        <v>1</v>
      </c>
      <c r="H22" s="11">
        <f>SUM(D14:G14)</f>
        <v/>
      </c>
      <c r="I22" s="8" t="inlineStr">
        <is>
          <t>Inferred from shower - CONFIRM with consultant</t>
        </is>
      </c>
      <c r="J22" s="9" t="inlineStr"/>
      <c r="K22" s="9" t="n"/>
      <c r="L22" s="9" t="inlineStr"/>
      <c r="M22" s="9" t="inlineStr"/>
    </row>
    <row r="23">
      <c r="A23" s="10" t="inlineStr">
        <is>
          <t>Floor drain / linear shower drain</t>
        </is>
      </c>
      <c r="B23" s="10" t="inlineStr">
        <is>
          <t>Not annotated on drawings</t>
        </is>
      </c>
      <c r="C23" s="10" t="inlineStr">
        <is>
          <t>Shower + bathroom floor</t>
        </is>
      </c>
      <c r="D23" s="10" t="n">
        <v>1</v>
      </c>
      <c r="E23" s="10" t="n">
        <v>3</v>
      </c>
      <c r="F23" s="10" t="n">
        <v>3</v>
      </c>
      <c r="G23" s="10" t="n">
        <v>1</v>
      </c>
      <c r="H23" s="12">
        <f>SUM(D15:G15)</f>
        <v/>
      </c>
      <c r="I23" s="10" t="inlineStr">
        <is>
          <t>NOT SHOWN - required, confirm type</t>
        </is>
      </c>
      <c r="J23" s="9" t="inlineStr"/>
      <c r="K23" s="9" t="n"/>
      <c r="L23" s="9" t="inlineStr"/>
      <c r="M23" s="9" t="inlineStr"/>
    </row>
    <row r="24">
      <c r="A24" s="8" t="inlineStr">
        <is>
          <t>Vanity mirror with integrated lights</t>
        </is>
      </c>
      <c r="B24" s="8" t="inlineStr">
        <is>
          <t>'VANITY MIRROR WITH LIGHTS' + 'VERTICAL LIGHTS' beside</t>
        </is>
      </c>
      <c r="C24" s="8" t="inlineStr">
        <is>
          <t>Above vanity</t>
        </is>
      </c>
      <c r="D24" s="8" t="n">
        <v>1</v>
      </c>
      <c r="E24" s="8" t="n">
        <v>3</v>
      </c>
      <c r="F24" s="8" t="n">
        <v>3</v>
      </c>
      <c r="G24" s="8" t="n">
        <v>1</v>
      </c>
      <c r="H24" s="11">
        <f>SUM(D16:G16)</f>
        <v/>
      </c>
      <c r="I24" s="8" t="inlineStr">
        <is>
          <t>A09 ID.IE.02.01; A10 ID.IE.04.01/.05.01/.07.01/.07.02; A11 ID.IE.04.04/.07.02; A12 ID.IE.02.01</t>
        </is>
      </c>
      <c r="J24" s="9" t="inlineStr"/>
      <c r="K24" s="9" t="n"/>
      <c r="L24" s="9" t="inlineStr"/>
      <c r="M24" s="9" t="inlineStr"/>
    </row>
    <row r="25">
      <c r="A25" s="10" t="inlineStr">
        <is>
          <t>Vanity countertop + shelf</t>
        </is>
      </c>
      <c r="B25" s="10" t="inlineStr">
        <is>
          <t>Countertop material NOT specified - likely M-03 onyx or M-04 porcelain. CONFIRM</t>
        </is>
      </c>
      <c r="C25" s="10" t="inlineStr">
        <is>
          <t>Vanity</t>
        </is>
      </c>
      <c r="D25" s="10" t="n">
        <v>1</v>
      </c>
      <c r="E25" s="10" t="n">
        <v>3</v>
      </c>
      <c r="F25" s="10" t="n">
        <v>3</v>
      </c>
      <c r="G25" s="10" t="n">
        <v>1</v>
      </c>
      <c r="H25" s="12">
        <f>SUM(D17:G17)</f>
        <v/>
      </c>
      <c r="I25" s="10" t="inlineStr">
        <is>
          <t>A09 ID.IE.02.01; A10 ID.IE.04.01/.07.01; A11 ID.IE.04.04 'VANITY COUNTER'; A12 ID.IE.02.01</t>
        </is>
      </c>
      <c r="J25" s="9" t="inlineStr"/>
      <c r="K25" s="9" t="n"/>
      <c r="L25" s="9" t="inlineStr"/>
      <c r="M25" s="9" t="inlineStr"/>
    </row>
    <row r="26">
      <c r="A26" s="8" t="inlineStr">
        <is>
          <t>Shower niche (recessed, tiled)</t>
        </is>
      </c>
      <c r="B26" s="8" t="inlineStr">
        <is>
          <t>'SHOWER NICHE' / 'NICHE'</t>
        </is>
      </c>
      <c r="C26" s="8" t="inlineStr">
        <is>
          <t>Shower wall</t>
        </is>
      </c>
      <c r="D26" s="8" t="n">
        <v>1</v>
      </c>
      <c r="E26" s="8" t="n">
        <v>2</v>
      </c>
      <c r="F26" s="8" t="n">
        <v>2</v>
      </c>
      <c r="G26" s="8" t="n">
        <v>1</v>
      </c>
      <c r="H26" s="11">
        <f>SUM(D18:G18)</f>
        <v/>
      </c>
      <c r="I26" s="8" t="inlineStr">
        <is>
          <t>A09 ID.IE.02.01/.02.03; A11 ID.IE.04.02/.04.04; A12 ID.IE.02.01/.02.03</t>
        </is>
      </c>
      <c r="J26" s="9" t="inlineStr"/>
      <c r="K26" s="9" t="n"/>
      <c r="L26" s="9" t="inlineStr"/>
      <c r="M26" s="9" t="inlineStr"/>
    </row>
    <row r="27">
      <c r="A27" s="8" t="inlineStr">
        <is>
          <t>Toilet niche (recessed, tiled)</t>
        </is>
      </c>
      <c r="B27" s="8" t="inlineStr">
        <is>
          <t>'TOILET NICHE' (A10 only)</t>
        </is>
      </c>
      <c r="C27" s="8" t="inlineStr">
        <is>
          <t>WC wall</t>
        </is>
      </c>
      <c r="D27" s="8" t="n">
        <v>0</v>
      </c>
      <c r="E27" s="8" t="n">
        <v>2</v>
      </c>
      <c r="F27" s="8" t="n">
        <v>0</v>
      </c>
      <c r="G27" s="8" t="n">
        <v>0</v>
      </c>
      <c r="H27" s="11">
        <f>SUM(D19:G19)</f>
        <v/>
      </c>
      <c r="I27" s="8" t="inlineStr">
        <is>
          <t>A10 ID.IE.04.01/.05.01</t>
        </is>
      </c>
      <c r="J27" s="9" t="inlineStr"/>
      <c r="K27" s="9" t="n"/>
      <c r="L27" s="9" t="inlineStr"/>
      <c r="M27" s="9" t="inlineStr"/>
    </row>
    <row r="29" ht="3" customHeight="1">
      <c r="A29" s="68" t="n"/>
      <c r="B29" s="68" t="n"/>
      <c r="C29" s="68" t="n"/>
      <c r="D29" s="68" t="n"/>
      <c r="E29" s="68" t="n"/>
      <c r="F29" s="68" t="n"/>
      <c r="G29" s="68" t="n"/>
      <c r="H29" s="68" t="n"/>
      <c r="I29" s="68" t="n"/>
      <c r="J29" s="68" t="n"/>
      <c r="K29" s="68" t="n"/>
      <c r="L29" s="68" t="n"/>
      <c r="M29" s="68" t="n"/>
    </row>
    <row r="30" ht="18" customHeight="1">
      <c r="A30" s="70" t="inlineStr">
        <is>
          <t xml:space="preserve">  TERRABUILD GLOBAL    |    sales@terrabuildglobal.com    |    terrabuildglobal.com</t>
        </is>
      </c>
      <c r="G30" s="71" t="inlineStr">
        <is>
          <t xml:space="preserve">WhatsApp / WeChat +86 188 2649 1416    |    TBG-KV2-MTO-001 Rev 01  </t>
        </is>
      </c>
    </row>
    <row r="31" ht="14" customHeight="1">
      <c r="A31" s="72" t="inlineStr">
        <is>
          <t xml:space="preserve">  Room D076, Shop 101, No. 14, Longdong Trade Street, Tianhe District, Guangzhou City, China    |    Registered in the People's Republic of China</t>
        </is>
      </c>
    </row>
  </sheetData>
  <autoFilter ref="A9:M27"/>
  <mergeCells count="10">
    <mergeCell ref="A2:F2"/>
    <mergeCell ref="A31:M31"/>
    <mergeCell ref="G3:M3"/>
    <mergeCell ref="G4:M4"/>
    <mergeCell ref="G30:M30"/>
    <mergeCell ref="A4:F4"/>
    <mergeCell ref="A7:M7"/>
    <mergeCell ref="A3:F3"/>
    <mergeCell ref="A30:F30"/>
    <mergeCell ref="G2:M2"/>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5.xml><?xml version="1.0" encoding="utf-8"?>
<worksheet xmlns="http://schemas.openxmlformats.org/spreadsheetml/2006/main">
  <sheetPr>
    <outlinePr summaryBelow="1" summaryRight="1"/>
    <pageSetUpPr fitToPage="1"/>
  </sheetPr>
  <dimension ref="A1:M53"/>
  <sheetViews>
    <sheetView showGridLines="0" workbookViewId="0">
      <pane ySplit="9" topLeftCell="A10" activePane="bottomLeft" state="frozen"/>
      <selection pane="bottomLeft" activeCell="A1" sqref="A1"/>
    </sheetView>
  </sheetViews>
  <sheetFormatPr baseColWidth="8" defaultRowHeight="15"/>
  <cols>
    <col width="34" customWidth="1" min="1" max="1"/>
    <col width="56" customWidth="1" min="2" max="2"/>
    <col width="26" customWidth="1" min="3" max="3"/>
    <col width="8" customWidth="1" min="4" max="4"/>
    <col width="8" customWidth="1" min="5" max="5"/>
    <col width="8" customWidth="1" min="6" max="6"/>
    <col width="8" customWidth="1" min="7" max="7"/>
    <col width="14" customWidth="1" min="8" max="8"/>
    <col width="50" customWidth="1" min="9" max="9"/>
    <col width="22" customWidth="1" min="10" max="10"/>
    <col width="12" customWidth="1" min="11" max="11"/>
    <col width="12" customWidth="1" min="12" max="12"/>
    <col width="14" customWidth="1" min="13" max="13"/>
  </cols>
  <sheetData>
    <row r="1" ht="10" customHeight="1">
      <c r="A1" s="61" t="n"/>
      <c r="B1" s="61" t="n"/>
      <c r="C1" s="61" t="n"/>
      <c r="D1" s="61" t="n"/>
      <c r="E1" s="61" t="n"/>
      <c r="F1" s="61" t="n"/>
      <c r="G1" s="61" t="n"/>
      <c r="H1" s="61" t="n"/>
      <c r="I1" s="61" t="n"/>
      <c r="J1" s="61" t="n"/>
      <c r="K1" s="61" t="n"/>
      <c r="L1" s="61" t="n"/>
      <c r="M1" s="61" t="n"/>
    </row>
    <row r="2" ht="22" customHeight="1">
      <c r="A2" s="62" t="inlineStr">
        <is>
          <t xml:space="preserve">      TERRABUILD GLOBAL</t>
        </is>
      </c>
      <c r="G2" s="63" t="inlineStr">
        <is>
          <t xml:space="preserve">GLAZING, DOORS &amp; WINDOWS   </t>
        </is>
      </c>
    </row>
    <row r="3" ht="14" customHeight="1">
      <c r="A3" s="64" t="inlineStr">
        <is>
          <t xml:space="preserve">      Construction materials sourcing, supply and project procurement</t>
        </is>
      </c>
      <c r="G3" s="65" t="inlineStr">
        <is>
          <t xml:space="preserve">MFAR KUDA VILLINGILI (KV2) - NEW RESORT, KAAFU ATOLL, MALDIVES   </t>
        </is>
      </c>
    </row>
    <row r="4" ht="13" customHeight="1">
      <c r="A4" s="66" t="inlineStr">
        <is>
          <t xml:space="preserve">      Room D076, Shop 101, No. 14, Longdong Trade Street, Tianhe District, Guangzhou City, China</t>
        </is>
      </c>
      <c r="G4" s="67" t="inlineStr">
        <is>
          <t xml:space="preserve">TBG-KV2-MTO-001   |   Rev 01   |   07 September 2026   </t>
        </is>
      </c>
    </row>
    <row r="5" ht="10" customHeight="1">
      <c r="A5" s="61" t="n"/>
      <c r="B5" s="61" t="n"/>
      <c r="C5" s="61" t="n"/>
      <c r="D5" s="61" t="n"/>
      <c r="E5" s="61" t="n"/>
      <c r="F5" s="61" t="n"/>
      <c r="G5" s="61" t="n"/>
      <c r="H5" s="61" t="n"/>
      <c r="I5" s="61" t="n"/>
      <c r="J5" s="61" t="n"/>
      <c r="K5" s="61" t="n"/>
      <c r="L5" s="61" t="n"/>
      <c r="M5" s="61" t="n"/>
    </row>
    <row r="6" ht="4" customHeight="1">
      <c r="A6" s="68" t="n"/>
      <c r="B6" s="68" t="n"/>
      <c r="C6" s="68" t="n"/>
      <c r="D6" s="68" t="n"/>
      <c r="E6" s="68" t="n"/>
      <c r="F6" s="68" t="n"/>
      <c r="G6" s="68" t="n"/>
      <c r="H6" s="68" t="n"/>
      <c r="I6" s="68" t="n"/>
      <c r="J6" s="68" t="n"/>
      <c r="K6" s="68" t="n"/>
      <c r="L6" s="68" t="n"/>
      <c r="M6" s="68" t="n"/>
    </row>
    <row r="7" ht="15" customHeight="1">
      <c r="A7" s="69" t="inlineStr">
        <is>
          <t xml:space="preserve">  sales@terrabuildglobal.com    |    terrabuildglobal.com    |    WhatsApp / WeChat +86 188 2649 1416    |    Registered in the People's Republic of China</t>
        </is>
      </c>
    </row>
    <row r="8" ht="6" customHeight="1"/>
    <row r="9">
      <c r="A9" s="7" t="inlineStr">
        <is>
          <t>Item</t>
        </is>
      </c>
      <c r="B9" s="73" t="n"/>
      <c r="C9" s="73" t="n"/>
      <c r="D9" s="73" t="n"/>
      <c r="E9" s="73" t="n"/>
      <c r="F9" s="73" t="n"/>
      <c r="G9" s="73" t="n"/>
      <c r="H9" s="73" t="n"/>
      <c r="I9" s="74" t="n"/>
      <c r="J9" s="7" t="inlineStr">
        <is>
          <t>Supplier / brand offered</t>
        </is>
      </c>
      <c r="K9" s="7" t="inlineStr">
        <is>
          <t>Unit rate</t>
        </is>
      </c>
      <c r="L9" s="7" t="inlineStr">
        <is>
          <t>Lead time</t>
        </is>
      </c>
      <c r="M9" s="7" t="inlineStr">
        <is>
          <t>Origin</t>
        </is>
      </c>
    </row>
    <row r="10">
      <c r="A10" s="10" t="inlineStr">
        <is>
          <t>Tempered glass shower enclosure / partition</t>
        </is>
      </c>
      <c r="B10" s="10" t="inlineStr">
        <is>
          <t>Called 'TEMPERED GLASS SHOWER ENCLOSURE' (A10), 'GLASS PARTITION (TEMPERED)' (A09/A12), 'SHOWER ENCLOSURE' (A11). Glass thickness, hardware and finish NOT specified</t>
        </is>
      </c>
      <c r="C10" s="10" t="inlineStr">
        <is>
          <t>Guest bathroom shower</t>
        </is>
      </c>
      <c r="D10" s="10" t="n">
        <v>1</v>
      </c>
      <c r="E10" s="10" t="n">
        <v>2</v>
      </c>
      <c r="F10" s="10" t="n">
        <v>2</v>
      </c>
      <c r="G10" s="10" t="n">
        <v>1</v>
      </c>
      <c r="H10" s="12">
        <f>SUM(D2:G2)</f>
        <v/>
      </c>
      <c r="I10" s="10" t="inlineStr">
        <is>
          <t>A09 ID.IE.02.01/.02.02/.02.03; A10 ID.IE.04.01/.04.03/.04.04/.05.x; A11 ID.IE.04.01/.04.02/.04.04; A12 ID.IE.02.01/.02.02/.02.03</t>
        </is>
      </c>
      <c r="J10" s="9" t="inlineStr"/>
      <c r="K10" s="9" t="n"/>
      <c r="L10" s="9" t="inlineStr"/>
      <c r="M10" s="9" t="inlineStr"/>
    </row>
    <row r="11">
      <c r="A11" s="10" t="inlineStr">
        <is>
          <t>Sliding door - tempered glass (3-panel)</t>
        </is>
      </c>
      <c r="B11" s="10" t="inlineStr">
        <is>
          <t>'3-PANEL SLIDING DOOR' / 'SLIDING DOOR (TEMPERED GLASS)'. Frame material (alum/timber) NOT specified</t>
        </is>
      </c>
      <c r="C11" s="10" t="inlineStr">
        <is>
          <t>Bedroom / living to deck</t>
        </is>
      </c>
      <c r="D11" s="10" t="n">
        <v>1</v>
      </c>
      <c r="E11" s="10" t="n">
        <v>3</v>
      </c>
      <c r="F11" s="10" t="n">
        <v>3</v>
      </c>
      <c r="G11" s="10" t="n">
        <v>1</v>
      </c>
      <c r="H11" s="12">
        <f>SUM(D3:G3)</f>
        <v/>
      </c>
      <c r="I11" s="10" t="inlineStr">
        <is>
          <t>A09 ID.IE.01.03; A10 ID.IE.02.03/.03.03/.01.03; A12 ID.IE.01.03</t>
        </is>
      </c>
      <c r="J11" s="9" t="inlineStr"/>
      <c r="K11" s="9" t="n"/>
      <c r="L11" s="9" t="inlineStr"/>
      <c r="M11" s="9" t="inlineStr"/>
    </row>
    <row r="12">
      <c r="A12" s="8" t="inlineStr">
        <is>
          <t>Fixed panel window</t>
        </is>
      </c>
      <c r="B12" s="8" t="inlineStr">
        <is>
          <t>'FIXED PANEL WINDOW' / 'FIXED WINDOW'</t>
        </is>
      </c>
      <c r="C12" s="8" t="inlineStr">
        <is>
          <t>Bathroom</t>
        </is>
      </c>
      <c r="D12" s="8" t="n">
        <v>1</v>
      </c>
      <c r="E12" s="8" t="n">
        <v>2</v>
      </c>
      <c r="F12" s="8" t="n">
        <v>2</v>
      </c>
      <c r="G12" s="8" t="n">
        <v>1</v>
      </c>
      <c r="H12" s="11">
        <f>SUM(D4:G4)</f>
        <v/>
      </c>
      <c r="I12" s="8" t="inlineStr">
        <is>
          <t>A09 ID.IE.02.02; A10 ID.IE.04.04/.05.04; A11 ID.IE.04.03/.04.04; A12 ID.IE.02.02</t>
        </is>
      </c>
      <c r="J12" s="9" t="inlineStr"/>
      <c r="K12" s="9" t="n"/>
      <c r="L12" s="9" t="inlineStr"/>
      <c r="M12" s="9" t="inlineStr"/>
    </row>
    <row r="13">
      <c r="A13" s="8" t="inlineStr">
        <is>
          <t>Doors D1-D8 (types NOT scheduled)</t>
        </is>
      </c>
      <c r="B13" s="8" t="inlineStr">
        <is>
          <t>NO DOOR SCHEDULE IN SET. Tag counts from floor plans only - sizes, material, finish, ironmongery ALL UNKNOWN</t>
        </is>
      </c>
      <c r="C13" s="8" t="inlineStr">
        <is>
          <t>Throughout</t>
        </is>
      </c>
      <c r="D13" s="8" t="n">
        <v>6</v>
      </c>
      <c r="E13" s="8" t="n">
        <v>15</v>
      </c>
      <c r="F13" s="8" t="n">
        <v>15</v>
      </c>
      <c r="G13" s="8" t="n">
        <v>6</v>
      </c>
      <c r="H13" s="11">
        <f>SUM(D5:G5)</f>
        <v/>
      </c>
      <c r="I13" s="8" t="inlineStr">
        <is>
          <t>ID.01.01 Floor Plans - tags only</t>
        </is>
      </c>
      <c r="J13" s="9" t="inlineStr"/>
      <c r="K13" s="9" t="n"/>
      <c r="L13" s="9" t="inlineStr"/>
      <c r="M13" s="9" t="inlineStr"/>
    </row>
    <row r="14">
      <c r="A14" s="8" t="inlineStr">
        <is>
          <t>Windows W1-W4 (types NOT scheduled)</t>
        </is>
      </c>
      <c r="B14" s="8" t="inlineStr">
        <is>
          <t>NO WINDOW SCHEDULE IN SET. Tag counts from floor plans only - sizes, glazing spec, frame ALL UNKNOWN</t>
        </is>
      </c>
      <c r="C14" s="8" t="inlineStr">
        <is>
          <t>Throughout</t>
        </is>
      </c>
      <c r="D14" s="8" t="n">
        <v>1</v>
      </c>
      <c r="E14" s="8" t="n">
        <v>3</v>
      </c>
      <c r="F14" s="8" t="n">
        <v>5</v>
      </c>
      <c r="G14" s="8" t="n">
        <v>1</v>
      </c>
      <c r="H14" s="11">
        <f>SUM(D6:G6)</f>
        <v/>
      </c>
      <c r="I14" s="8" t="inlineStr">
        <is>
          <t>ID.01.01 Floor Plans - tags only</t>
        </is>
      </c>
      <c r="J14" s="9" t="inlineStr"/>
      <c r="K14" s="9" t="n"/>
      <c r="L14" s="9" t="inlineStr"/>
      <c r="M14" s="9" t="inlineStr"/>
    </row>
    <row r="15">
      <c r="A15" s="10" t="inlineStr">
        <is>
          <t>Privacy screen - WPC</t>
        </is>
      </c>
      <c r="B15" s="10" t="inlineStr">
        <is>
          <t>Called 'WPC PRIVACY SCREEN' in DWG; 'PRIVACY SCREEN' on plans. Profile/section NOT specified</t>
        </is>
      </c>
      <c r="C15" s="10" t="inlineStr">
        <is>
          <t>Deck / pool / bathroom edge</t>
        </is>
      </c>
      <c r="D15" s="10" t="n">
        <v>3</v>
      </c>
      <c r="E15" s="10" t="n">
        <v>3</v>
      </c>
      <c r="F15" s="10" t="n">
        <v>2</v>
      </c>
      <c r="G15" s="10" t="n">
        <v>3</v>
      </c>
      <c r="H15" s="12">
        <f>SUM(D7:G7)</f>
        <v/>
      </c>
      <c r="I15" s="10" t="inlineStr">
        <is>
          <t>ID.01.01 Floor Plans; DWG layer A-PRIVACY SCREEN</t>
        </is>
      </c>
      <c r="J15" s="9" t="inlineStr"/>
      <c r="K15" s="9" t="n"/>
      <c r="L15" s="9" t="inlineStr"/>
      <c r="M15" s="9" t="inlineStr"/>
    </row>
    <row r="17">
      <c r="A17" s="5" t="inlineStr">
        <is>
          <t>DOOR &amp; WINDOW TAG COUNTS FROM FLOOR PLANS (types are NOT defined - no schedule exists)</t>
        </is>
      </c>
    </row>
    <row r="18">
      <c r="A18" s="7" t="inlineStr">
        <is>
          <t>Villa</t>
        </is>
      </c>
      <c r="B18" s="7" t="inlineStr">
        <is>
          <t>Tag</t>
        </is>
      </c>
      <c r="C18" s="7" t="inlineStr">
        <is>
          <t>Count on plan</t>
        </is>
      </c>
      <c r="D18" s="7" t="inlineStr"/>
      <c r="E18" s="7" t="inlineStr"/>
      <c r="F18" s="7" t="inlineStr"/>
      <c r="G18" s="7" t="inlineStr"/>
      <c r="H18" s="7" t="inlineStr"/>
      <c r="I18" s="7" t="inlineStr">
        <is>
          <t>Traced to drawing</t>
        </is>
      </c>
    </row>
    <row r="19">
      <c r="A19" s="8" t="inlineStr">
        <is>
          <t>A09</t>
        </is>
      </c>
      <c r="B19" s="8" t="inlineStr">
        <is>
          <t>D1</t>
        </is>
      </c>
      <c r="C19" s="8" t="n">
        <v>1</v>
      </c>
      <c r="D19" s="8" t="inlineStr"/>
      <c r="E19" s="8" t="inlineStr"/>
      <c r="F19" s="8" t="inlineStr"/>
      <c r="G19" s="8" t="inlineStr"/>
      <c r="H19" s="8" t="inlineStr"/>
      <c r="I19" s="8" t="inlineStr">
        <is>
          <t>ID.01.01 Floor Plan (tag only - type undefined)</t>
        </is>
      </c>
    </row>
    <row r="20">
      <c r="A20" s="8" t="inlineStr">
        <is>
          <t>A09</t>
        </is>
      </c>
      <c r="B20" s="8" t="inlineStr">
        <is>
          <t>D2</t>
        </is>
      </c>
      <c r="C20" s="8" t="n">
        <v>1</v>
      </c>
      <c r="D20" s="8" t="inlineStr"/>
      <c r="E20" s="8" t="inlineStr"/>
      <c r="F20" s="8" t="inlineStr"/>
      <c r="G20" s="8" t="inlineStr"/>
      <c r="H20" s="8" t="inlineStr"/>
      <c r="I20" s="8" t="inlineStr">
        <is>
          <t>ID.01.01 Floor Plan (tag only - type undefined)</t>
        </is>
      </c>
    </row>
    <row r="21">
      <c r="A21" s="8" t="inlineStr">
        <is>
          <t>A09</t>
        </is>
      </c>
      <c r="B21" s="8" t="inlineStr">
        <is>
          <t>D3</t>
        </is>
      </c>
      <c r="C21" s="8" t="n">
        <v>1</v>
      </c>
      <c r="D21" s="8" t="inlineStr"/>
      <c r="E21" s="8" t="inlineStr"/>
      <c r="F21" s="8" t="inlineStr"/>
      <c r="G21" s="8" t="inlineStr"/>
      <c r="H21" s="8" t="inlineStr"/>
      <c r="I21" s="8" t="inlineStr">
        <is>
          <t>ID.01.01 Floor Plan (tag only - type undefined)</t>
        </is>
      </c>
    </row>
    <row r="22">
      <c r="A22" s="8" t="inlineStr">
        <is>
          <t>A09</t>
        </is>
      </c>
      <c r="B22" s="8" t="inlineStr">
        <is>
          <t>D4</t>
        </is>
      </c>
      <c r="C22" s="8" t="n">
        <v>1</v>
      </c>
      <c r="D22" s="8" t="inlineStr"/>
      <c r="E22" s="8" t="inlineStr"/>
      <c r="F22" s="8" t="inlineStr"/>
      <c r="G22" s="8" t="inlineStr"/>
      <c r="H22" s="8" t="inlineStr"/>
      <c r="I22" s="8" t="inlineStr">
        <is>
          <t>ID.01.01 Floor Plan (tag only - type undefined)</t>
        </is>
      </c>
    </row>
    <row r="23">
      <c r="A23" s="8" t="inlineStr">
        <is>
          <t>A09</t>
        </is>
      </c>
      <c r="B23" s="8" t="inlineStr">
        <is>
          <t>D5</t>
        </is>
      </c>
      <c r="C23" s="8" t="n">
        <v>2</v>
      </c>
      <c r="D23" s="8" t="inlineStr"/>
      <c r="E23" s="8" t="inlineStr"/>
      <c r="F23" s="8" t="inlineStr"/>
      <c r="G23" s="8" t="inlineStr"/>
      <c r="H23" s="8" t="inlineStr"/>
      <c r="I23" s="8" t="inlineStr">
        <is>
          <t>ID.01.01 Floor Plan (tag only - type undefined)</t>
        </is>
      </c>
    </row>
    <row r="24">
      <c r="A24" s="8" t="inlineStr">
        <is>
          <t>A09</t>
        </is>
      </c>
      <c r="B24" s="8" t="inlineStr">
        <is>
          <t>W4</t>
        </is>
      </c>
      <c r="C24" s="8" t="n">
        <v>1</v>
      </c>
      <c r="D24" s="8" t="inlineStr"/>
      <c r="E24" s="8" t="inlineStr"/>
      <c r="F24" s="8" t="inlineStr"/>
      <c r="G24" s="8" t="inlineStr"/>
      <c r="H24" s="8" t="inlineStr"/>
      <c r="I24" s="8" t="inlineStr">
        <is>
          <t>ID.01.01 Floor Plan (tag only - type undefined)</t>
        </is>
      </c>
    </row>
    <row r="25">
      <c r="A25" s="8" t="inlineStr">
        <is>
          <t>A10</t>
        </is>
      </c>
      <c r="B25" s="8" t="inlineStr">
        <is>
          <t>D1</t>
        </is>
      </c>
      <c r="C25" s="8" t="n">
        <v>3</v>
      </c>
      <c r="D25" s="8" t="inlineStr"/>
      <c r="E25" s="8" t="inlineStr"/>
      <c r="F25" s="8" t="inlineStr"/>
      <c r="G25" s="8" t="inlineStr"/>
      <c r="H25" s="8" t="inlineStr"/>
      <c r="I25" s="8" t="inlineStr">
        <is>
          <t>ID.01.01 Floor Plan (tag only - type undefined)</t>
        </is>
      </c>
    </row>
    <row r="26">
      <c r="A26" s="8" t="inlineStr">
        <is>
          <t>A10</t>
        </is>
      </c>
      <c r="B26" s="8" t="inlineStr">
        <is>
          <t>D2</t>
        </is>
      </c>
      <c r="C26" s="8" t="n">
        <v>2</v>
      </c>
      <c r="D26" s="8" t="inlineStr"/>
      <c r="E26" s="8" t="inlineStr"/>
      <c r="F26" s="8" t="inlineStr"/>
      <c r="G26" s="8" t="inlineStr"/>
      <c r="H26" s="8" t="inlineStr"/>
      <c r="I26" s="8" t="inlineStr">
        <is>
          <t>ID.01.01 Floor Plan (tag only - type undefined)</t>
        </is>
      </c>
    </row>
    <row r="27">
      <c r="A27" s="8" t="inlineStr">
        <is>
          <t>A10</t>
        </is>
      </c>
      <c r="B27" s="8" t="inlineStr">
        <is>
          <t>D3</t>
        </is>
      </c>
      <c r="C27" s="8" t="n">
        <v>3</v>
      </c>
      <c r="D27" s="8" t="inlineStr"/>
      <c r="E27" s="8" t="inlineStr"/>
      <c r="F27" s="8" t="inlineStr"/>
      <c r="G27" s="8" t="inlineStr"/>
      <c r="H27" s="8" t="inlineStr"/>
      <c r="I27" s="8" t="inlineStr">
        <is>
          <t>ID.01.01 Floor Plan (tag only - type undefined)</t>
        </is>
      </c>
    </row>
    <row r="28">
      <c r="A28" s="8" t="inlineStr">
        <is>
          <t>A10</t>
        </is>
      </c>
      <c r="B28" s="8" t="inlineStr">
        <is>
          <t>D4</t>
        </is>
      </c>
      <c r="C28" s="8" t="n">
        <v>2</v>
      </c>
      <c r="D28" s="8" t="inlineStr"/>
      <c r="E28" s="8" t="inlineStr"/>
      <c r="F28" s="8" t="inlineStr"/>
      <c r="G28" s="8" t="inlineStr"/>
      <c r="H28" s="8" t="inlineStr"/>
      <c r="I28" s="8" t="inlineStr">
        <is>
          <t>ID.01.01 Floor Plan (tag only - type undefined)</t>
        </is>
      </c>
    </row>
    <row r="29">
      <c r="A29" s="8" t="inlineStr">
        <is>
          <t>A10</t>
        </is>
      </c>
      <c r="B29" s="8" t="inlineStr">
        <is>
          <t>D6</t>
        </is>
      </c>
      <c r="C29" s="8" t="n">
        <v>1</v>
      </c>
      <c r="D29" s="8" t="inlineStr"/>
      <c r="E29" s="8" t="inlineStr"/>
      <c r="F29" s="8" t="inlineStr"/>
      <c r="G29" s="8" t="inlineStr"/>
      <c r="H29" s="8" t="inlineStr"/>
      <c r="I29" s="8" t="inlineStr">
        <is>
          <t>ID.01.01 Floor Plan (tag only - type undefined)</t>
        </is>
      </c>
    </row>
    <row r="30">
      <c r="A30" s="8" t="inlineStr">
        <is>
          <t>A10</t>
        </is>
      </c>
      <c r="B30" s="8" t="inlineStr">
        <is>
          <t>D7</t>
        </is>
      </c>
      <c r="C30" s="8" t="n">
        <v>4</v>
      </c>
      <c r="D30" s="8" t="inlineStr"/>
      <c r="E30" s="8" t="inlineStr"/>
      <c r="F30" s="8" t="inlineStr"/>
      <c r="G30" s="8" t="inlineStr"/>
      <c r="H30" s="8" t="inlineStr"/>
      <c r="I30" s="8" t="inlineStr">
        <is>
          <t>ID.01.01 Floor Plan (tag only - type undefined)</t>
        </is>
      </c>
    </row>
    <row r="31">
      <c r="A31" s="8" t="inlineStr">
        <is>
          <t>A10</t>
        </is>
      </c>
      <c r="B31" s="8" t="inlineStr">
        <is>
          <t>W1</t>
        </is>
      </c>
      <c r="C31" s="8" t="n">
        <v>2</v>
      </c>
      <c r="D31" s="8" t="inlineStr"/>
      <c r="E31" s="8" t="inlineStr"/>
      <c r="F31" s="8" t="inlineStr"/>
      <c r="G31" s="8" t="inlineStr"/>
      <c r="H31" s="8" t="inlineStr"/>
      <c r="I31" s="8" t="inlineStr">
        <is>
          <t>ID.01.01 Floor Plan (tag only - type undefined)</t>
        </is>
      </c>
    </row>
    <row r="32">
      <c r="A32" s="8" t="inlineStr">
        <is>
          <t>A10</t>
        </is>
      </c>
      <c r="B32" s="8" t="inlineStr">
        <is>
          <t>W2</t>
        </is>
      </c>
      <c r="C32" s="8" t="n">
        <v>1</v>
      </c>
      <c r="D32" s="8" t="inlineStr"/>
      <c r="E32" s="8" t="inlineStr"/>
      <c r="F32" s="8" t="inlineStr"/>
      <c r="G32" s="8" t="inlineStr"/>
      <c r="H32" s="8" t="inlineStr"/>
      <c r="I32" s="8" t="inlineStr">
        <is>
          <t>ID.01.01 Floor Plan (tag only - type undefined)</t>
        </is>
      </c>
    </row>
    <row r="33">
      <c r="A33" s="8" t="inlineStr">
        <is>
          <t>A11</t>
        </is>
      </c>
      <c r="B33" s="8" t="inlineStr">
        <is>
          <t>D1</t>
        </is>
      </c>
      <c r="C33" s="8" t="n">
        <v>3</v>
      </c>
      <c r="D33" s="8" t="inlineStr"/>
      <c r="E33" s="8" t="inlineStr"/>
      <c r="F33" s="8" t="inlineStr"/>
      <c r="G33" s="8" t="inlineStr"/>
      <c r="H33" s="8" t="inlineStr"/>
      <c r="I33" s="8" t="inlineStr">
        <is>
          <t>ID.01.01 Floor Plan (tag only - type undefined)</t>
        </is>
      </c>
    </row>
    <row r="34">
      <c r="A34" s="8" t="inlineStr">
        <is>
          <t>A11</t>
        </is>
      </c>
      <c r="B34" s="8" t="inlineStr">
        <is>
          <t>D2</t>
        </is>
      </c>
      <c r="C34" s="8" t="n">
        <v>2</v>
      </c>
      <c r="D34" s="8" t="inlineStr"/>
      <c r="E34" s="8" t="inlineStr"/>
      <c r="F34" s="8" t="inlineStr"/>
      <c r="G34" s="8" t="inlineStr"/>
      <c r="H34" s="8" t="inlineStr"/>
      <c r="I34" s="8" t="inlineStr">
        <is>
          <t>ID.01.01 Floor Plan (tag only - type undefined)</t>
        </is>
      </c>
    </row>
    <row r="35">
      <c r="A35" s="8" t="inlineStr">
        <is>
          <t>A11</t>
        </is>
      </c>
      <c r="B35" s="8" t="inlineStr">
        <is>
          <t>D3</t>
        </is>
      </c>
      <c r="C35" s="8" t="n">
        <v>2</v>
      </c>
      <c r="D35" s="8" t="inlineStr"/>
      <c r="E35" s="8" t="inlineStr"/>
      <c r="F35" s="8" t="inlineStr"/>
      <c r="G35" s="8" t="inlineStr"/>
      <c r="H35" s="8" t="inlineStr"/>
      <c r="I35" s="8" t="inlineStr">
        <is>
          <t>ID.01.01 Floor Plan (tag only - type undefined)</t>
        </is>
      </c>
    </row>
    <row r="36">
      <c r="A36" s="8" t="inlineStr">
        <is>
          <t>A11</t>
        </is>
      </c>
      <c r="B36" s="8" t="inlineStr">
        <is>
          <t>D4</t>
        </is>
      </c>
      <c r="C36" s="8" t="n">
        <v>1</v>
      </c>
      <c r="D36" s="8" t="inlineStr"/>
      <c r="E36" s="8" t="inlineStr"/>
      <c r="F36" s="8" t="inlineStr"/>
      <c r="G36" s="8" t="inlineStr"/>
      <c r="H36" s="8" t="inlineStr"/>
      <c r="I36" s="8" t="inlineStr">
        <is>
          <t>ID.01.01 Floor Plan (tag only - type undefined)</t>
        </is>
      </c>
    </row>
    <row r="37">
      <c r="A37" s="8" t="inlineStr">
        <is>
          <t>A11</t>
        </is>
      </c>
      <c r="B37" s="8" t="inlineStr">
        <is>
          <t>D5</t>
        </is>
      </c>
      <c r="C37" s="8" t="n">
        <v>1</v>
      </c>
      <c r="D37" s="8" t="inlineStr"/>
      <c r="E37" s="8" t="inlineStr"/>
      <c r="F37" s="8" t="inlineStr"/>
      <c r="G37" s="8" t="inlineStr"/>
      <c r="H37" s="8" t="inlineStr"/>
      <c r="I37" s="8" t="inlineStr">
        <is>
          <t>ID.01.01 Floor Plan (tag only - type undefined)</t>
        </is>
      </c>
    </row>
    <row r="38">
      <c r="A38" s="8" t="inlineStr">
        <is>
          <t>A11</t>
        </is>
      </c>
      <c r="B38" s="8" t="inlineStr">
        <is>
          <t>D6</t>
        </is>
      </c>
      <c r="C38" s="8" t="n">
        <v>1</v>
      </c>
      <c r="D38" s="8" t="inlineStr"/>
      <c r="E38" s="8" t="inlineStr"/>
      <c r="F38" s="8" t="inlineStr"/>
      <c r="G38" s="8" t="inlineStr"/>
      <c r="H38" s="8" t="inlineStr"/>
      <c r="I38" s="8" t="inlineStr">
        <is>
          <t>ID.01.01 Floor Plan (tag only - type undefined)</t>
        </is>
      </c>
    </row>
    <row r="39">
      <c r="A39" s="8" t="inlineStr">
        <is>
          <t>A11</t>
        </is>
      </c>
      <c r="B39" s="8" t="inlineStr">
        <is>
          <t>D7</t>
        </is>
      </c>
      <c r="C39" s="8" t="n">
        <v>1</v>
      </c>
      <c r="D39" s="8" t="inlineStr"/>
      <c r="E39" s="8" t="inlineStr"/>
      <c r="F39" s="8" t="inlineStr"/>
      <c r="G39" s="8" t="inlineStr"/>
      <c r="H39" s="8" t="inlineStr"/>
      <c r="I39" s="8" t="inlineStr">
        <is>
          <t>ID.01.01 Floor Plan (tag only - type undefined)</t>
        </is>
      </c>
    </row>
    <row r="40">
      <c r="A40" s="8" t="inlineStr">
        <is>
          <t>A11</t>
        </is>
      </c>
      <c r="B40" s="8" t="inlineStr">
        <is>
          <t>D8</t>
        </is>
      </c>
      <c r="C40" s="8" t="n">
        <v>4</v>
      </c>
      <c r="D40" s="8" t="inlineStr"/>
      <c r="E40" s="8" t="inlineStr"/>
      <c r="F40" s="8" t="inlineStr"/>
      <c r="G40" s="8" t="inlineStr"/>
      <c r="H40" s="8" t="inlineStr"/>
      <c r="I40" s="8" t="inlineStr">
        <is>
          <t>ID.01.01 Floor Plan (tag only - type undefined)</t>
        </is>
      </c>
    </row>
    <row r="41">
      <c r="A41" s="8" t="inlineStr">
        <is>
          <t>A11</t>
        </is>
      </c>
      <c r="B41" s="8" t="inlineStr">
        <is>
          <t>W1</t>
        </is>
      </c>
      <c r="C41" s="8" t="n">
        <v>2</v>
      </c>
      <c r="D41" s="8" t="inlineStr"/>
      <c r="E41" s="8" t="inlineStr"/>
      <c r="F41" s="8" t="inlineStr"/>
      <c r="G41" s="8" t="inlineStr"/>
      <c r="H41" s="8" t="inlineStr"/>
      <c r="I41" s="8" t="inlineStr">
        <is>
          <t>ID.01.01 Floor Plan (tag only - type undefined)</t>
        </is>
      </c>
    </row>
    <row r="42">
      <c r="A42" s="8" t="inlineStr">
        <is>
          <t>A11</t>
        </is>
      </c>
      <c r="B42" s="8" t="inlineStr">
        <is>
          <t>W2</t>
        </is>
      </c>
      <c r="C42" s="8" t="n">
        <v>2</v>
      </c>
      <c r="D42" s="8" t="inlineStr"/>
      <c r="E42" s="8" t="inlineStr"/>
      <c r="F42" s="8" t="inlineStr"/>
      <c r="G42" s="8" t="inlineStr"/>
      <c r="H42" s="8" t="inlineStr"/>
      <c r="I42" s="8" t="inlineStr">
        <is>
          <t>ID.01.01 Floor Plan (tag only - type undefined)</t>
        </is>
      </c>
    </row>
    <row r="43">
      <c r="A43" s="8" t="inlineStr">
        <is>
          <t>A11</t>
        </is>
      </c>
      <c r="B43" s="8" t="inlineStr">
        <is>
          <t>W3</t>
        </is>
      </c>
      <c r="C43" s="8" t="n">
        <v>1</v>
      </c>
      <c r="D43" s="8" t="inlineStr"/>
      <c r="E43" s="8" t="inlineStr"/>
      <c r="F43" s="8" t="inlineStr"/>
      <c r="G43" s="8" t="inlineStr"/>
      <c r="H43" s="8" t="inlineStr"/>
      <c r="I43" s="8" t="inlineStr">
        <is>
          <t>ID.01.01 Floor Plan (tag only - type undefined)</t>
        </is>
      </c>
    </row>
    <row r="44">
      <c r="A44" s="8" t="inlineStr">
        <is>
          <t>A12</t>
        </is>
      </c>
      <c r="B44" s="8" t="inlineStr">
        <is>
          <t>D1</t>
        </is>
      </c>
      <c r="C44" s="8" t="n">
        <v>1</v>
      </c>
      <c r="D44" s="8" t="inlineStr"/>
      <c r="E44" s="8" t="inlineStr"/>
      <c r="F44" s="8" t="inlineStr"/>
      <c r="G44" s="8" t="inlineStr"/>
      <c r="H44" s="8" t="inlineStr"/>
      <c r="I44" s="8" t="inlineStr">
        <is>
          <t>ID.01.01 Floor Plan (tag only - type undefined)</t>
        </is>
      </c>
    </row>
    <row r="45">
      <c r="A45" s="8" t="inlineStr">
        <is>
          <t>A12</t>
        </is>
      </c>
      <c r="B45" s="8" t="inlineStr">
        <is>
          <t>D2</t>
        </is>
      </c>
      <c r="C45" s="8" t="n">
        <v>1</v>
      </c>
      <c r="D45" s="8" t="inlineStr"/>
      <c r="E45" s="8" t="inlineStr"/>
      <c r="F45" s="8" t="inlineStr"/>
      <c r="G45" s="8" t="inlineStr"/>
      <c r="H45" s="8" t="inlineStr"/>
      <c r="I45" s="8" t="inlineStr">
        <is>
          <t>ID.01.01 Floor Plan (tag only - type undefined)</t>
        </is>
      </c>
    </row>
    <row r="46">
      <c r="A46" s="8" t="inlineStr">
        <is>
          <t>A12</t>
        </is>
      </c>
      <c r="B46" s="8" t="inlineStr">
        <is>
          <t>D3</t>
        </is>
      </c>
      <c r="C46" s="8" t="n">
        <v>1</v>
      </c>
      <c r="D46" s="8" t="inlineStr"/>
      <c r="E46" s="8" t="inlineStr"/>
      <c r="F46" s="8" t="inlineStr"/>
      <c r="G46" s="8" t="inlineStr"/>
      <c r="H46" s="8" t="inlineStr"/>
      <c r="I46" s="8" t="inlineStr">
        <is>
          <t>ID.01.01 Floor Plan (tag only - type undefined)</t>
        </is>
      </c>
    </row>
    <row r="47">
      <c r="A47" s="8" t="inlineStr">
        <is>
          <t>A12</t>
        </is>
      </c>
      <c r="B47" s="8" t="inlineStr">
        <is>
          <t>D4</t>
        </is>
      </c>
      <c r="C47" s="8" t="n">
        <v>1</v>
      </c>
      <c r="D47" s="8" t="inlineStr"/>
      <c r="E47" s="8" t="inlineStr"/>
      <c r="F47" s="8" t="inlineStr"/>
      <c r="G47" s="8" t="inlineStr"/>
      <c r="H47" s="8" t="inlineStr"/>
      <c r="I47" s="8" t="inlineStr">
        <is>
          <t>ID.01.01 Floor Plan (tag only - type undefined)</t>
        </is>
      </c>
    </row>
    <row r="48">
      <c r="A48" s="8" t="inlineStr">
        <is>
          <t>A12</t>
        </is>
      </c>
      <c r="B48" s="8" t="inlineStr">
        <is>
          <t>D5</t>
        </is>
      </c>
      <c r="C48" s="8" t="n">
        <v>2</v>
      </c>
      <c r="D48" s="8" t="inlineStr"/>
      <c r="E48" s="8" t="inlineStr"/>
      <c r="F48" s="8" t="inlineStr"/>
      <c r="G48" s="8" t="inlineStr"/>
      <c r="H48" s="8" t="inlineStr"/>
      <c r="I48" s="8" t="inlineStr">
        <is>
          <t>ID.01.01 Floor Plan (tag only - type undefined)</t>
        </is>
      </c>
    </row>
    <row r="49">
      <c r="A49" s="8" t="inlineStr">
        <is>
          <t>A12</t>
        </is>
      </c>
      <c r="B49" s="8" t="inlineStr">
        <is>
          <t>W1</t>
        </is>
      </c>
      <c r="C49" s="8" t="n">
        <v>1</v>
      </c>
      <c r="D49" s="8" t="inlineStr"/>
      <c r="E49" s="8" t="inlineStr"/>
      <c r="F49" s="8" t="inlineStr"/>
      <c r="G49" s="8" t="inlineStr"/>
      <c r="H49" s="8" t="inlineStr"/>
      <c r="I49" s="8" t="inlineStr">
        <is>
          <t>ID.01.01 Floor Plan (tag only - type undefined)</t>
        </is>
      </c>
    </row>
    <row r="51" ht="3" customHeight="1">
      <c r="A51" s="68" t="n"/>
      <c r="B51" s="68" t="n"/>
      <c r="C51" s="68" t="n"/>
      <c r="D51" s="68" t="n"/>
      <c r="E51" s="68" t="n"/>
      <c r="F51" s="68" t="n"/>
      <c r="G51" s="68" t="n"/>
      <c r="H51" s="68" t="n"/>
      <c r="I51" s="68" t="n"/>
      <c r="J51" s="68" t="n"/>
      <c r="K51" s="68" t="n"/>
      <c r="L51" s="68" t="n"/>
      <c r="M51" s="68" t="n"/>
    </row>
    <row r="52" ht="18" customHeight="1">
      <c r="A52" s="70" t="inlineStr">
        <is>
          <t xml:space="preserve">  TERRABUILD GLOBAL    |    sales@terrabuildglobal.com    |    terrabuildglobal.com</t>
        </is>
      </c>
      <c r="G52" s="71" t="inlineStr">
        <is>
          <t xml:space="preserve">WhatsApp / WeChat +86 188 2649 1416    |    TBG-KV2-MTO-001 Rev 01  </t>
        </is>
      </c>
    </row>
    <row r="53" ht="14" customHeight="1">
      <c r="A53" s="72" t="inlineStr">
        <is>
          <t xml:space="preserve">  Room D076, Shop 101, No. 14, Longdong Trade Street, Tianhe District, Guangzhou City, China    |    Registered in the People's Republic of China</t>
        </is>
      </c>
    </row>
  </sheetData>
  <mergeCells count="11">
    <mergeCell ref="A2:F2"/>
    <mergeCell ref="A52:F52"/>
    <mergeCell ref="G3:M3"/>
    <mergeCell ref="G52:M52"/>
    <mergeCell ref="G4:M4"/>
    <mergeCell ref="A9:I9"/>
    <mergeCell ref="A53:M53"/>
    <mergeCell ref="A4:F4"/>
    <mergeCell ref="A7:M7"/>
    <mergeCell ref="A3:F3"/>
    <mergeCell ref="G2:M2"/>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6.xml><?xml version="1.0" encoding="utf-8"?>
<worksheet xmlns="http://schemas.openxmlformats.org/spreadsheetml/2006/main">
  <sheetPr>
    <outlinePr summaryBelow="1" summaryRight="1"/>
    <pageSetUpPr fitToPage="1"/>
  </sheetPr>
  <dimension ref="A1:K23"/>
  <sheetViews>
    <sheetView showGridLines="0" workbookViewId="0">
      <pane ySplit="9" topLeftCell="A10" activePane="bottomLeft" state="frozen"/>
      <selection pane="bottomLeft" activeCell="A1" sqref="A1"/>
    </sheetView>
  </sheetViews>
  <sheetFormatPr baseColWidth="8" defaultRowHeight="15"/>
  <cols>
    <col width="8" customWidth="1" min="1" max="1"/>
    <col width="34" customWidth="1" min="2" max="2"/>
    <col width="50" customWidth="1" min="3" max="3"/>
    <col width="42" customWidth="1" min="4" max="4"/>
    <col width="22" customWidth="1" min="5" max="5"/>
    <col width="48" customWidth="1" min="6" max="6"/>
    <col width="13" customWidth="1" min="7" max="7"/>
    <col width="22" customWidth="1" min="8" max="8"/>
    <col width="12" customWidth="1" min="9" max="9"/>
    <col width="12" customWidth="1" min="10" max="10"/>
    <col width="14" customWidth="1" min="11" max="11"/>
  </cols>
  <sheetData>
    <row r="1" ht="10" customHeight="1">
      <c r="A1" s="61" t="n"/>
      <c r="B1" s="61" t="n"/>
      <c r="C1" s="61" t="n"/>
      <c r="D1" s="61" t="n"/>
      <c r="E1" s="61" t="n"/>
      <c r="F1" s="61" t="n"/>
      <c r="G1" s="61" t="n"/>
      <c r="H1" s="61" t="n"/>
      <c r="I1" s="61" t="n"/>
      <c r="J1" s="61" t="n"/>
      <c r="K1" s="61" t="n"/>
    </row>
    <row r="2" ht="22" customHeight="1">
      <c r="A2" s="62" t="inlineStr">
        <is>
          <t xml:space="preserve">      TERRABUILD GLOBAL</t>
        </is>
      </c>
      <c r="F2" s="63" t="inlineStr">
        <is>
          <t xml:space="preserve">LIGHTING &amp; CEILING FIXTURES   </t>
        </is>
      </c>
    </row>
    <row r="3" ht="14" customHeight="1">
      <c r="A3" s="64" t="inlineStr">
        <is>
          <t xml:space="preserve">      Construction materials sourcing, supply and project procurement</t>
        </is>
      </c>
      <c r="F3" s="65" t="inlineStr">
        <is>
          <t xml:space="preserve">MFAR KUDA VILLINGILI (KV2) - NEW RESORT, KAAFU ATOLL, MALDIVES   </t>
        </is>
      </c>
    </row>
    <row r="4" ht="13" customHeight="1">
      <c r="A4" s="66" t="inlineStr">
        <is>
          <t xml:space="preserve">      Room D076, Shop 101, No. 14, Longdong Trade Street, Tianhe District, Guangzhou City, China</t>
        </is>
      </c>
      <c r="F4" s="67" t="inlineStr">
        <is>
          <t xml:space="preserve">TBG-KV2-MTO-001   |   Rev 01   |   07 September 2026   </t>
        </is>
      </c>
    </row>
    <row r="5" ht="10" customHeight="1">
      <c r="A5" s="61" t="n"/>
      <c r="B5" s="61" t="n"/>
      <c r="C5" s="61" t="n"/>
      <c r="D5" s="61" t="n"/>
      <c r="E5" s="61" t="n"/>
      <c r="F5" s="61" t="n"/>
      <c r="G5" s="61" t="n"/>
      <c r="H5" s="61" t="n"/>
      <c r="I5" s="61" t="n"/>
      <c r="J5" s="61" t="n"/>
      <c r="K5" s="61" t="n"/>
    </row>
    <row r="6" ht="4" customHeight="1">
      <c r="A6" s="68" t="n"/>
      <c r="B6" s="68" t="n"/>
      <c r="C6" s="68" t="n"/>
      <c r="D6" s="68" t="n"/>
      <c r="E6" s="68" t="n"/>
      <c r="F6" s="68" t="n"/>
      <c r="G6" s="68" t="n"/>
      <c r="H6" s="68" t="n"/>
      <c r="I6" s="68" t="n"/>
      <c r="J6" s="68" t="n"/>
      <c r="K6" s="68" t="n"/>
    </row>
    <row r="7" ht="15" customHeight="1">
      <c r="A7" s="69" t="inlineStr">
        <is>
          <t xml:space="preserve">  sales@terrabuildglobal.com    |    terrabuildglobal.com    |    WhatsApp / WeChat +86 188 2649 1416    |    Registered in the People's Republic of China</t>
        </is>
      </c>
    </row>
    <row r="8" ht="6" customHeight="1"/>
    <row r="9">
      <c r="A9" s="7" t="inlineStr">
        <is>
          <t>Ref</t>
        </is>
      </c>
      <c r="B9" s="7" t="inlineStr">
        <is>
          <t>Fixture</t>
        </is>
      </c>
      <c r="C9" s="7" t="inlineStr">
        <is>
          <t>Specification (from RCP legend)</t>
        </is>
      </c>
      <c r="D9" s="7" t="inlineStr">
        <is>
          <t>Where used / intended application</t>
        </is>
      </c>
      <c r="E9" s="7" t="inlineStr">
        <is>
          <t>Villa types</t>
        </is>
      </c>
      <c r="F9" s="7" t="inlineStr">
        <is>
          <t>Traced to drawing</t>
        </is>
      </c>
      <c r="G9" s="7" t="inlineStr">
        <is>
          <t>Qty per villa</t>
        </is>
      </c>
      <c r="H9" s="7" t="inlineStr">
        <is>
          <t>Supplier / brand offered</t>
        </is>
      </c>
      <c r="I9" s="7" t="inlineStr">
        <is>
          <t>Unit rate</t>
        </is>
      </c>
      <c r="J9" s="7" t="inlineStr">
        <is>
          <t>Lead time</t>
        </is>
      </c>
      <c r="K9" s="7" t="inlineStr">
        <is>
          <t>Origin</t>
        </is>
      </c>
    </row>
    <row r="10">
      <c r="A10" s="8" t="inlineStr">
        <is>
          <t>L-01</t>
        </is>
      </c>
      <c r="B10" s="8" t="inlineStr">
        <is>
          <t>Anti-glare COB spotlight (recessed downlight)</t>
        </is>
      </c>
      <c r="C10" s="8" t="inlineStr">
        <is>
          <t>Narrow bezel, high CRI. 3000K. 1 WATT. Available white or black</t>
        </is>
      </c>
      <c r="D10" s="8" t="inlineStr">
        <is>
          <t>General ceiling accent - bedrooms, living</t>
        </is>
      </c>
      <c r="E10" s="8" t="inlineStr">
        <is>
          <t>A09, A10, A11, A12</t>
        </is>
      </c>
      <c r="F10" s="8" t="inlineStr">
        <is>
          <t>ID.01.06 Reflected Ceiling Plan (fixture legend)</t>
        </is>
      </c>
      <c r="G10" s="13" t="inlineStr">
        <is>
          <t>SEE RFI-10</t>
        </is>
      </c>
      <c r="H10" s="9" t="n"/>
      <c r="I10" s="9" t="n"/>
      <c r="J10" s="9" t="inlineStr"/>
      <c r="K10" s="9" t="inlineStr"/>
    </row>
    <row r="11" ht="30" customHeight="1">
      <c r="A11" s="8" t="inlineStr">
        <is>
          <t>L-02</t>
        </is>
      </c>
      <c r="B11" s="73" t="n"/>
      <c r="C11" s="73" t="n"/>
      <c r="D11" s="73" t="n"/>
      <c r="E11" s="73" t="n"/>
      <c r="F11" s="73" t="n"/>
      <c r="G11" s="73" t="n"/>
      <c r="H11" s="73" t="n"/>
      <c r="I11" s="73" t="n"/>
      <c r="J11" s="73" t="n"/>
      <c r="K11" s="74" t="n"/>
    </row>
    <row r="12">
      <c r="A12" s="8" t="inlineStr">
        <is>
          <t>L-03</t>
        </is>
      </c>
      <c r="B12" s="8" t="inlineStr">
        <is>
          <t>Anti-glare COB spotlight (recessed downlight)</t>
        </is>
      </c>
      <c r="C12" s="8" t="inlineStr">
        <is>
          <t>Narrow bezel, high CRI. WHITE LIGHT. 10 WATTS</t>
        </is>
      </c>
      <c r="D12" s="8" t="inlineStr">
        <is>
          <t>Task / high-output areas - MEP, service</t>
        </is>
      </c>
      <c r="E12" s="8" t="inlineStr">
        <is>
          <t>A09, A10, A11, A12</t>
        </is>
      </c>
      <c r="F12" s="8" t="inlineStr">
        <is>
          <t>ID.01.06 Reflected Ceiling Plan (fixture legend)</t>
        </is>
      </c>
      <c r="G12" s="13" t="inlineStr">
        <is>
          <t>SEE RFI-10</t>
        </is>
      </c>
      <c r="H12" s="9" t="n"/>
      <c r="I12" s="9" t="n"/>
      <c r="J12" s="9" t="inlineStr"/>
      <c r="K12" s="9" t="inlineStr"/>
    </row>
    <row r="13">
      <c r="A13" s="8" t="inlineStr">
        <is>
          <t>L-04</t>
        </is>
      </c>
      <c r="B13" s="8" t="inlineStr">
        <is>
          <t>Anti-glare COB spotlight (recessed downlight)</t>
        </is>
      </c>
      <c r="C13" s="8" t="inlineStr">
        <is>
          <t>Narrow bezel, high CRI. 3000K. 3 WATTS</t>
        </is>
      </c>
      <c r="D13" s="8" t="inlineStr">
        <is>
          <t>Secondary accent</t>
        </is>
      </c>
      <c r="E13" s="8" t="inlineStr">
        <is>
          <t>A10, A11</t>
        </is>
      </c>
      <c r="F13" s="8" t="inlineStr">
        <is>
          <t>ID.01.06 Reflected Ceiling Plan (fixture legend)</t>
        </is>
      </c>
      <c r="G13" s="13" t="inlineStr">
        <is>
          <t>SEE RFI-10</t>
        </is>
      </c>
      <c r="H13" s="9" t="n"/>
      <c r="I13" s="9" t="n"/>
      <c r="J13" s="9" t="inlineStr"/>
      <c r="K13" s="9" t="inlineStr"/>
    </row>
    <row r="14">
      <c r="A14" s="8" t="inlineStr">
        <is>
          <t>L-05</t>
        </is>
      </c>
      <c r="B14" s="8" t="inlineStr">
        <is>
          <t>LED striplight (cove / linear)</t>
        </is>
      </c>
      <c r="C14" s="8" t="inlineStr">
        <is>
          <t>Dimmable. 2800K</t>
        </is>
      </c>
      <c r="D14" s="8" t="inlineStr">
        <is>
          <t>Cove lighting, curtain cove, headboard cove, vertical vanity lights</t>
        </is>
      </c>
      <c r="E14" s="8" t="inlineStr">
        <is>
          <t>A09, A10, A11, A12</t>
        </is>
      </c>
      <c r="F14" s="8" t="inlineStr">
        <is>
          <t>ID.01.06 RCP; interior elevations 'COVE LIGHTING' / 'CURTAIN COVE WITH COVE'</t>
        </is>
      </c>
      <c r="G14" s="13" t="inlineStr">
        <is>
          <t>SEE RFI-10</t>
        </is>
      </c>
      <c r="H14" s="9" t="n"/>
      <c r="I14" s="9" t="n"/>
      <c r="J14" s="9" t="inlineStr"/>
      <c r="K14" s="9" t="inlineStr"/>
    </row>
    <row r="15">
      <c r="A15" s="10" t="inlineStr">
        <is>
          <t>L-06</t>
        </is>
      </c>
      <c r="B15" s="10" t="inlineStr">
        <is>
          <t>Wall lamp (bedside / wall mounted)</t>
        </is>
      </c>
      <c r="C15" s="10" t="inlineStr">
        <is>
          <t>Type NOT specified - shown as 'WALL LAMP' / 'FIXTURE (WALL-MOUNTED)'</t>
        </is>
      </c>
      <c r="D15" s="10" t="inlineStr">
        <is>
          <t>Bedside walls, maid room</t>
        </is>
      </c>
      <c r="E15" s="10" t="inlineStr">
        <is>
          <t>A10, A11, A12</t>
        </is>
      </c>
      <c r="F15" s="10" t="inlineStr">
        <is>
          <t>A10 ID.IE.02.01/.02.02/.03.01; A11 ID.IE.06.x; A12 ID.IE.01.02</t>
        </is>
      </c>
      <c r="G15" s="13" t="inlineStr">
        <is>
          <t>SEE RFI-10</t>
        </is>
      </c>
      <c r="H15" s="9" t="n"/>
      <c r="I15" s="9" t="n"/>
      <c r="J15" s="9" t="inlineStr"/>
      <c r="K15" s="9" t="inlineStr"/>
    </row>
    <row r="16">
      <c r="A16" s="10" t="inlineStr">
        <is>
          <t>V-01</t>
        </is>
      </c>
      <c r="B16" s="10" t="inlineStr">
        <is>
          <t>Exhaust vent - ceiling mounted</t>
        </is>
      </c>
      <c r="C16" s="10" t="inlineStr">
        <is>
          <t>Ceiling mounted extract. Duty/size NOT specified</t>
        </is>
      </c>
      <c r="D16" s="10" t="inlineStr">
        <is>
          <t>Bathrooms, MEP room</t>
        </is>
      </c>
      <c r="E16" s="10" t="inlineStr">
        <is>
          <t>A09, A10, A11, A12</t>
        </is>
      </c>
      <c r="F16" s="10" t="inlineStr">
        <is>
          <t>ID.01.06 Reflected Ceiling Plan (fixture legend); DWG layer CEILING VENTS</t>
        </is>
      </c>
      <c r="G16" s="13" t="inlineStr">
        <is>
          <t>SEE RFI-10</t>
        </is>
      </c>
      <c r="H16" s="9" t="n"/>
      <c r="I16" s="9" t="n"/>
      <c r="J16" s="9" t="inlineStr"/>
      <c r="K16" s="9" t="inlineStr"/>
    </row>
    <row r="17">
      <c r="A17" s="10" t="inlineStr">
        <is>
          <t>L-07</t>
        </is>
      </c>
      <c r="B17" s="10" t="inlineStr">
        <is>
          <t>LED driver / dimmer + control gear</t>
        </is>
      </c>
      <c r="C17" s="10" t="inlineStr">
        <is>
          <t>Not shown - required for dimmable striplight</t>
        </is>
      </c>
      <c r="D17" s="10" t="inlineStr">
        <is>
          <t>Ceiling void / MEP room</t>
        </is>
      </c>
      <c r="E17" s="10" t="inlineStr">
        <is>
          <t>A09, A10, A11, A12</t>
        </is>
      </c>
      <c r="F17" s="10" t="inlineStr">
        <is>
          <t>INFERRED from 'DIMMABLE' striplight - CONFIRM</t>
        </is>
      </c>
      <c r="G17" s="13" t="inlineStr">
        <is>
          <t>SEE RFI-10</t>
        </is>
      </c>
      <c r="H17" s="9" t="n"/>
      <c r="I17" s="9" t="n"/>
      <c r="J17" s="9" t="inlineStr"/>
      <c r="K17" s="9" t="inlineStr"/>
    </row>
    <row r="19">
      <c r="A19" s="14" t="inlineStr">
        <is>
          <t>NOTE: the drawings give 5 luminaire TYPES with wattage and colour temperature but NO quantities. The RCP symbols are exploded line-art, so counts cannot be extracted from the CAD file either. A luminaire schedule must be requested (RFI-10).</t>
        </is>
      </c>
    </row>
    <row r="21" ht="3" customHeight="1">
      <c r="A21" s="68" t="n"/>
      <c r="B21" s="68" t="n"/>
      <c r="C21" s="68" t="n"/>
      <c r="D21" s="68" t="n"/>
      <c r="E21" s="68" t="n"/>
      <c r="F21" s="68" t="n"/>
      <c r="G21" s="68" t="n"/>
      <c r="H21" s="68" t="n"/>
      <c r="I21" s="68" t="n"/>
      <c r="J21" s="68" t="n"/>
      <c r="K21" s="68" t="n"/>
    </row>
    <row r="22" ht="18" customHeight="1">
      <c r="A22" s="70" t="inlineStr">
        <is>
          <t xml:space="preserve">  TERRABUILD GLOBAL    |    sales@terrabuildglobal.com    |    terrabuildglobal.com</t>
        </is>
      </c>
      <c r="F22" s="71" t="inlineStr">
        <is>
          <t xml:space="preserve">WhatsApp / WeChat +86 188 2649 1416    |    TBG-KV2-MTO-001 Rev 01  </t>
        </is>
      </c>
    </row>
    <row r="23" ht="14" customHeight="1">
      <c r="A23" s="72" t="inlineStr">
        <is>
          <t xml:space="preserve">  Room D076, Shop 101, No. 14, Longdong Trade Street, Tianhe District, Guangzhou City, China    |    Registered in the People's Republic of China</t>
        </is>
      </c>
    </row>
  </sheetData>
  <mergeCells count="11">
    <mergeCell ref="A4:E4"/>
    <mergeCell ref="A2:E2"/>
    <mergeCell ref="F22:K22"/>
    <mergeCell ref="A7:K7"/>
    <mergeCell ref="A11:K11"/>
    <mergeCell ref="F4:K4"/>
    <mergeCell ref="F2:K2"/>
    <mergeCell ref="A22:E22"/>
    <mergeCell ref="A23:K23"/>
    <mergeCell ref="F3:K3"/>
    <mergeCell ref="A3:E3"/>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7.xml><?xml version="1.0" encoding="utf-8"?>
<worksheet xmlns="http://schemas.openxmlformats.org/spreadsheetml/2006/main">
  <sheetPr>
    <outlinePr summaryBelow="1" summaryRight="1"/>
    <pageSetUpPr fitToPage="1"/>
  </sheetPr>
  <dimension ref="A1:M62"/>
  <sheetViews>
    <sheetView showGridLines="0" workbookViewId="0">
      <pane ySplit="9" topLeftCell="A10" activePane="bottomLeft" state="frozen"/>
      <selection pane="bottomLeft" activeCell="A1" sqref="A1"/>
    </sheetView>
  </sheetViews>
  <sheetFormatPr baseColWidth="8" defaultRowHeight="15"/>
  <cols>
    <col width="8" customWidth="1" min="1" max="1"/>
    <col width="9" customWidth="1" min="2" max="2"/>
    <col width="30" customWidth="1" min="3" max="3"/>
    <col width="34" customWidth="1" min="4" max="4"/>
    <col width="12" customWidth="1" min="5" max="5"/>
    <col width="13" customWidth="1" min="6" max="6"/>
    <col width="11" customWidth="1" min="7" max="7"/>
    <col width="30" customWidth="1" min="8" max="8"/>
    <col width="24" customWidth="1" min="9" max="9"/>
    <col width="12" customWidth="1" min="10" max="10"/>
    <col width="13" customWidth="1" min="11" max="11"/>
    <col width="12" customWidth="1" min="12" max="12"/>
    <col width="14" customWidth="1" min="13" max="13"/>
  </cols>
  <sheetData>
    <row r="1" ht="10" customHeight="1">
      <c r="A1" s="61" t="n"/>
      <c r="B1" s="61" t="n"/>
      <c r="C1" s="61" t="n"/>
      <c r="D1" s="61" t="n"/>
      <c r="E1" s="61" t="n"/>
      <c r="F1" s="61" t="n"/>
      <c r="G1" s="61" t="n"/>
      <c r="H1" s="61" t="n"/>
      <c r="I1" s="61" t="n"/>
      <c r="J1" s="61" t="n"/>
      <c r="K1" s="61" t="n"/>
      <c r="L1" s="61" t="n"/>
      <c r="M1" s="61" t="n"/>
    </row>
    <row r="2" ht="22" customHeight="1">
      <c r="A2" s="62" t="inlineStr">
        <is>
          <t xml:space="preserve">      TERRABUILD GLOBAL</t>
        </is>
      </c>
      <c r="G2" s="63" t="inlineStr">
        <is>
          <t xml:space="preserve">FF&amp;E - LOOSE FURNITURE   </t>
        </is>
      </c>
    </row>
    <row r="3" ht="14" customHeight="1">
      <c r="A3" s="64" t="inlineStr">
        <is>
          <t xml:space="preserve">      Construction materials sourcing, supply and project procurement</t>
        </is>
      </c>
      <c r="G3" s="65" t="inlineStr">
        <is>
          <t xml:space="preserve">MFAR KUDA VILLINGILI (KV2) - NEW RESORT, KAAFU ATOLL, MALDIVES   </t>
        </is>
      </c>
    </row>
    <row r="4" ht="13" customHeight="1">
      <c r="A4" s="66" t="inlineStr">
        <is>
          <t xml:space="preserve">      Room D076, Shop 101, No. 14, Longdong Trade Street, Tianhe District, Guangzhou City, China</t>
        </is>
      </c>
      <c r="G4" s="67" t="inlineStr">
        <is>
          <t xml:space="preserve">TBG-KV2-MTO-001   |   Rev 01   |   07 September 2026   </t>
        </is>
      </c>
    </row>
    <row r="5" ht="10" customHeight="1">
      <c r="A5" s="61" t="n"/>
      <c r="B5" s="61" t="n"/>
      <c r="C5" s="61" t="n"/>
      <c r="D5" s="61" t="n"/>
      <c r="E5" s="61" t="n"/>
      <c r="F5" s="61" t="n"/>
      <c r="G5" s="61" t="n"/>
      <c r="H5" s="61" t="n"/>
      <c r="I5" s="61" t="n"/>
      <c r="J5" s="61" t="n"/>
      <c r="K5" s="61" t="n"/>
      <c r="L5" s="61" t="n"/>
      <c r="M5" s="61" t="n"/>
    </row>
    <row r="6" ht="4" customHeight="1">
      <c r="A6" s="68" t="n"/>
      <c r="B6" s="68" t="n"/>
      <c r="C6" s="68" t="n"/>
      <c r="D6" s="68" t="n"/>
      <c r="E6" s="68" t="n"/>
      <c r="F6" s="68" t="n"/>
      <c r="G6" s="68" t="n"/>
      <c r="H6" s="68" t="n"/>
      <c r="I6" s="68" t="n"/>
      <c r="J6" s="68" t="n"/>
      <c r="K6" s="68" t="n"/>
      <c r="L6" s="68" t="n"/>
      <c r="M6" s="68" t="n"/>
    </row>
    <row r="7" ht="15" customHeight="1">
      <c r="A7" s="69" t="inlineStr">
        <is>
          <t xml:space="preserve">  sales@terrabuildglobal.com    |    terrabuildglobal.com    |    WhatsApp / WeChat +86 188 2649 1416    |    Registered in the People's Republic of China</t>
        </is>
      </c>
    </row>
    <row r="8" ht="6" customHeight="1"/>
    <row r="9">
      <c r="A9" s="7" t="inlineStr">
        <is>
          <t>Villa</t>
        </is>
      </c>
      <c r="B9" s="7" t="inlineStr">
        <is>
          <t>Code</t>
        </is>
      </c>
      <c r="C9" s="7" t="inlineStr">
        <is>
          <t>Item</t>
        </is>
      </c>
      <c r="D9" s="7" t="inlineStr">
        <is>
          <t>Size (mm)</t>
        </is>
      </c>
      <c r="E9" s="7" t="inlineStr">
        <is>
          <t>Qty per villa</t>
        </is>
      </c>
      <c r="F9" s="7" t="inlineStr">
        <is>
          <t>No. of villas</t>
        </is>
      </c>
      <c r="G9" s="7" t="inlineStr">
        <is>
          <t>Total qty</t>
        </is>
      </c>
      <c r="H9" s="7" t="inlineStr">
        <is>
          <t>Traced to drawing</t>
        </is>
      </c>
      <c r="I9" s="7" t="inlineStr">
        <is>
          <t>Supplier / brand offered</t>
        </is>
      </c>
      <c r="J9" s="7" t="inlineStr">
        <is>
          <t>Unit rate</t>
        </is>
      </c>
      <c r="K9" s="7" t="inlineStr">
        <is>
          <t>Amount</t>
        </is>
      </c>
      <c r="L9" s="7" t="inlineStr">
        <is>
          <t>Lead time</t>
        </is>
      </c>
      <c r="M9" s="7" t="inlineStr">
        <is>
          <t>Origin</t>
        </is>
      </c>
    </row>
    <row r="10">
      <c r="A10" s="8" t="inlineStr">
        <is>
          <t>A09</t>
        </is>
      </c>
      <c r="B10" s="8" t="inlineStr">
        <is>
          <t>FD-01</t>
        </is>
      </c>
      <c r="C10" s="8" t="inlineStr">
        <is>
          <t>Bed</t>
        </is>
      </c>
      <c r="D10" s="8" t="inlineStr">
        <is>
          <t>W1524 x L1981 x H450</t>
        </is>
      </c>
      <c r="E10" s="8" t="n">
        <v>1</v>
      </c>
      <c r="F10" s="9" t="n"/>
      <c r="G10" s="11">
        <f>IF(F2="","",E2*F2)</f>
        <v/>
      </c>
      <c r="H10" s="8" t="inlineStr">
        <is>
          <t>ID.FFE.01 Furniture Schedule (Loose)</t>
        </is>
      </c>
      <c r="I10" s="8" t="inlineStr"/>
      <c r="J10" s="9" t="n"/>
      <c r="K10" s="8">
        <f>IF(OR(G2="",J2=""),"",G2*J2)</f>
        <v/>
      </c>
      <c r="L10" s="9" t="inlineStr"/>
      <c r="M10" s="9" t="inlineStr"/>
    </row>
    <row r="11">
      <c r="A11" s="8" t="inlineStr">
        <is>
          <t>A09</t>
        </is>
      </c>
      <c r="B11" s="8" t="inlineStr">
        <is>
          <t>FD-04</t>
        </is>
      </c>
      <c r="C11" s="8" t="inlineStr">
        <is>
          <t>Chair</t>
        </is>
      </c>
      <c r="D11" s="8" t="inlineStr">
        <is>
          <t>W508 x L544 x H460</t>
        </is>
      </c>
      <c r="E11" s="8" t="n">
        <v>1</v>
      </c>
      <c r="F11" s="9" t="n"/>
      <c r="G11" s="11">
        <f>IF(F3="","",E3*F3)</f>
        <v/>
      </c>
      <c r="H11" s="8" t="inlineStr">
        <is>
          <t>ID.FFE.01 Furniture Schedule (Loose)</t>
        </is>
      </c>
      <c r="I11" s="8" t="inlineStr"/>
      <c r="J11" s="9" t="n"/>
      <c r="K11" s="8">
        <f>IF(OR(G3="",J3=""),"",G3*J3)</f>
        <v/>
      </c>
      <c r="L11" s="9" t="inlineStr"/>
      <c r="M11" s="9" t="inlineStr"/>
    </row>
    <row r="12">
      <c r="A12" s="8" t="inlineStr">
        <is>
          <t>A09</t>
        </is>
      </c>
      <c r="B12" s="8" t="inlineStr">
        <is>
          <t>FD-05</t>
        </is>
      </c>
      <c r="C12" s="8" t="inlineStr">
        <is>
          <t>Sofa</t>
        </is>
      </c>
      <c r="D12" s="8" t="inlineStr">
        <is>
          <t>W900 x L2120 x H440</t>
        </is>
      </c>
      <c r="E12" s="8" t="n">
        <v>1</v>
      </c>
      <c r="F12" s="9" t="n"/>
      <c r="G12" s="11">
        <f>IF(F4="","",E4*F4)</f>
        <v/>
      </c>
      <c r="H12" s="8" t="inlineStr">
        <is>
          <t>ID.FFE.01 Furniture Schedule (Loose)</t>
        </is>
      </c>
      <c r="I12" s="8" t="inlineStr"/>
      <c r="J12" s="9" t="n"/>
      <c r="K12" s="8">
        <f>IF(OR(G4="",J4=""),"",G4*J4)</f>
        <v/>
      </c>
      <c r="L12" s="9" t="inlineStr"/>
      <c r="M12" s="9" t="inlineStr"/>
    </row>
    <row r="13">
      <c r="A13" s="8" t="inlineStr">
        <is>
          <t>A09</t>
        </is>
      </c>
      <c r="B13" s="8" t="inlineStr">
        <is>
          <t>FD-06</t>
        </is>
      </c>
      <c r="C13" s="8" t="inlineStr">
        <is>
          <t>Coffee table</t>
        </is>
      </c>
      <c r="D13" s="8" t="inlineStr">
        <is>
          <t>D650 (dia) x H315</t>
        </is>
      </c>
      <c r="E13" s="8" t="n">
        <v>1</v>
      </c>
      <c r="F13" s="9" t="n"/>
      <c r="G13" s="11">
        <f>IF(F5="","",E5*F5)</f>
        <v/>
      </c>
      <c r="H13" s="8" t="inlineStr">
        <is>
          <t>ID.FFE.01 Furniture Schedule (Loose)</t>
        </is>
      </c>
      <c r="I13" s="8" t="inlineStr"/>
      <c r="J13" s="9" t="n"/>
      <c r="K13" s="8">
        <f>IF(OR(G5="",J5=""),"",G5*J5)</f>
        <v/>
      </c>
      <c r="L13" s="9" t="inlineStr"/>
      <c r="M13" s="9" t="inlineStr"/>
    </row>
    <row r="14">
      <c r="A14" s="8" t="inlineStr">
        <is>
          <t>A09</t>
        </is>
      </c>
      <c r="B14" s="8" t="inlineStr">
        <is>
          <t>FD-08</t>
        </is>
      </c>
      <c r="C14" s="8" t="inlineStr">
        <is>
          <t>Chair (deck)</t>
        </is>
      </c>
      <c r="D14" s="8" t="inlineStr">
        <is>
          <t>W705 x L571 x H382</t>
        </is>
      </c>
      <c r="E14" s="8" t="n">
        <v>2</v>
      </c>
      <c r="F14" s="9" t="n"/>
      <c r="G14" s="11">
        <f>IF(F6="","",E6*F6)</f>
        <v/>
      </c>
      <c r="H14" s="8" t="inlineStr">
        <is>
          <t>ID.FFE.01 Furniture Schedule (Loose)</t>
        </is>
      </c>
      <c r="I14" s="8" t="inlineStr"/>
      <c r="J14" s="9" t="n"/>
      <c r="K14" s="8">
        <f>IF(OR(G6="",J6=""),"",G6*J6)</f>
        <v/>
      </c>
      <c r="L14" s="9" t="inlineStr"/>
      <c r="M14" s="9" t="inlineStr"/>
    </row>
    <row r="15">
      <c r="A15" s="8" t="inlineStr">
        <is>
          <t>A09</t>
        </is>
      </c>
      <c r="B15" s="8" t="inlineStr">
        <is>
          <t>FD-09</t>
        </is>
      </c>
      <c r="C15" s="8" t="inlineStr">
        <is>
          <t>Side table (deck)</t>
        </is>
      </c>
      <c r="D15" s="8" t="inlineStr">
        <is>
          <t>D645 (dia) x H323</t>
        </is>
      </c>
      <c r="E15" s="8" t="n">
        <v>1</v>
      </c>
      <c r="F15" s="9" t="n"/>
      <c r="G15" s="11">
        <f>IF(F7="","",E7*F7)</f>
        <v/>
      </c>
      <c r="H15" s="8" t="inlineStr">
        <is>
          <t>ID.FFE.01 Furniture Schedule (Loose)</t>
        </is>
      </c>
      <c r="I15" s="8" t="inlineStr"/>
      <c r="J15" s="9" t="n"/>
      <c r="K15" s="8">
        <f>IF(OR(G7="",J7=""),"",G7*J7)</f>
        <v/>
      </c>
      <c r="L15" s="9" t="inlineStr"/>
      <c r="M15" s="9" t="inlineStr"/>
    </row>
    <row r="16">
      <c r="A16" s="8" t="inlineStr">
        <is>
          <t>A09</t>
        </is>
      </c>
      <c r="B16" s="8" t="inlineStr">
        <is>
          <t>FD-10</t>
        </is>
      </c>
      <c r="C16" s="8" t="inlineStr">
        <is>
          <t>Rug</t>
        </is>
      </c>
      <c r="D16" s="8" t="inlineStr">
        <is>
          <t>W2252 x L3020</t>
        </is>
      </c>
      <c r="E16" s="8" t="n">
        <v>1</v>
      </c>
      <c r="F16" s="9" t="n"/>
      <c r="G16" s="11">
        <f>IF(F8="","",E8*F8)</f>
        <v/>
      </c>
      <c r="H16" s="8" t="inlineStr">
        <is>
          <t>ID.FFE.01 Furniture Schedule (Loose)</t>
        </is>
      </c>
      <c r="I16" s="8" t="inlineStr"/>
      <c r="J16" s="9" t="n"/>
      <c r="K16" s="8">
        <f>IF(OR(G8="",J8=""),"",G8*J8)</f>
        <v/>
      </c>
      <c r="L16" s="9" t="inlineStr"/>
      <c r="M16" s="9" t="inlineStr"/>
    </row>
    <row r="17">
      <c r="A17" s="8" t="inlineStr">
        <is>
          <t>A10</t>
        </is>
      </c>
      <c r="B17" s="8" t="inlineStr">
        <is>
          <t>FD-01</t>
        </is>
      </c>
      <c r="C17" s="8" t="inlineStr">
        <is>
          <t>Sofa</t>
        </is>
      </c>
      <c r="D17" s="8" t="inlineStr">
        <is>
          <t>W785 x L1665 x H360</t>
        </is>
      </c>
      <c r="E17" s="8" t="n">
        <v>2</v>
      </c>
      <c r="F17" s="9" t="n"/>
      <c r="G17" s="11">
        <f>IF(F9="","",E9*F9)</f>
        <v/>
      </c>
      <c r="H17" s="8" t="inlineStr">
        <is>
          <t>ID.FFE.01 Furniture Schedule (Loose)</t>
        </is>
      </c>
      <c r="I17" s="8" t="inlineStr"/>
      <c r="J17" s="9" t="n"/>
      <c r="K17" s="8">
        <f>IF(OR(G9="",J9=""),"",G9*J9)</f>
        <v/>
      </c>
      <c r="L17" s="9" t="inlineStr"/>
      <c r="M17" s="9" t="inlineStr"/>
    </row>
    <row r="18">
      <c r="A18" s="8" t="inlineStr">
        <is>
          <t>A10</t>
        </is>
      </c>
      <c r="B18" s="8" t="inlineStr">
        <is>
          <t>FD-02</t>
        </is>
      </c>
      <c r="C18" s="8" t="inlineStr">
        <is>
          <t>Coffee table</t>
        </is>
      </c>
      <c r="D18" s="8" t="inlineStr">
        <is>
          <t>W750 x L1200 x H300</t>
        </is>
      </c>
      <c r="E18" s="8" t="n">
        <v>1</v>
      </c>
      <c r="F18" s="9" t="n"/>
      <c r="G18" s="11">
        <f>IF(F10="","",E10*F10)</f>
        <v/>
      </c>
      <c r="H18" s="8" t="inlineStr">
        <is>
          <t>ID.FFE.01 Furniture Schedule (Loose)</t>
        </is>
      </c>
      <c r="I18" s="8" t="inlineStr"/>
      <c r="J18" s="9" t="n"/>
      <c r="K18" s="8">
        <f>IF(OR(G10="",J10=""),"",G10*J10)</f>
        <v/>
      </c>
      <c r="L18" s="9" t="inlineStr"/>
      <c r="M18" s="9" t="inlineStr"/>
    </row>
    <row r="19">
      <c r="A19" s="8" t="inlineStr">
        <is>
          <t>A10</t>
        </is>
      </c>
      <c r="B19" s="8" t="inlineStr">
        <is>
          <t>FD-03</t>
        </is>
      </c>
      <c r="C19" s="8" t="inlineStr">
        <is>
          <t>Indoor plant</t>
        </is>
      </c>
      <c r="D19" s="8" t="inlineStr">
        <is>
          <t>D475 (dia) x H345</t>
        </is>
      </c>
      <c r="E19" s="8" t="n">
        <v>1</v>
      </c>
      <c r="F19" s="9" t="n"/>
      <c r="G19" s="11">
        <f>IF(F11="","",E11*F11)</f>
        <v/>
      </c>
      <c r="H19" s="8" t="inlineStr">
        <is>
          <t>ID.FFE.01 Furniture Schedule (Loose)</t>
        </is>
      </c>
      <c r="I19" s="8" t="inlineStr"/>
      <c r="J19" s="9" t="n"/>
      <c r="K19" s="8">
        <f>IF(OR(G11="",J11=""),"",G11*J11)</f>
        <v/>
      </c>
      <c r="L19" s="9" t="inlineStr"/>
      <c r="M19" s="9" t="inlineStr"/>
    </row>
    <row r="20">
      <c r="A20" s="8" t="inlineStr">
        <is>
          <t>A10</t>
        </is>
      </c>
      <c r="B20" s="8" t="inlineStr">
        <is>
          <t>FD-04</t>
        </is>
      </c>
      <c r="C20" s="8" t="inlineStr">
        <is>
          <t>Dining table</t>
        </is>
      </c>
      <c r="D20" s="8" t="inlineStr">
        <is>
          <t>W850 x L2100 x H780</t>
        </is>
      </c>
      <c r="E20" s="8" t="n">
        <v>1</v>
      </c>
      <c r="F20" s="9" t="n"/>
      <c r="G20" s="11">
        <f>IF(F12="","",E12*F12)</f>
        <v/>
      </c>
      <c r="H20" s="8" t="inlineStr">
        <is>
          <t>ID.FFE.01 Furniture Schedule (Loose)</t>
        </is>
      </c>
      <c r="I20" s="8" t="inlineStr"/>
      <c r="J20" s="9" t="n"/>
      <c r="K20" s="8">
        <f>IF(OR(G12="",J12=""),"",G12*J12)</f>
        <v/>
      </c>
      <c r="L20" s="9" t="inlineStr"/>
      <c r="M20" s="9" t="inlineStr"/>
    </row>
    <row r="21">
      <c r="A21" s="8" t="inlineStr">
        <is>
          <t>A10</t>
        </is>
      </c>
      <c r="B21" s="8" t="inlineStr">
        <is>
          <t>FD-05</t>
        </is>
      </c>
      <c r="C21" s="8" t="inlineStr">
        <is>
          <t>Dining chair</t>
        </is>
      </c>
      <c r="D21" s="8" t="inlineStr">
        <is>
          <t>D488 (dia) x H390</t>
        </is>
      </c>
      <c r="E21" s="8" t="n">
        <v>6</v>
      </c>
      <c r="F21" s="9" t="n"/>
      <c r="G21" s="11">
        <f>IF(F13="","",E13*F13)</f>
        <v/>
      </c>
      <c r="H21" s="8" t="inlineStr">
        <is>
          <t>ID.FFE.01 Furniture Schedule (Loose)</t>
        </is>
      </c>
      <c r="I21" s="8" t="inlineStr"/>
      <c r="J21" s="9" t="n"/>
      <c r="K21" s="8">
        <f>IF(OR(G13="",J13=""),"",G13*J13)</f>
        <v/>
      </c>
      <c r="L21" s="9" t="inlineStr"/>
      <c r="M21" s="9" t="inlineStr"/>
    </row>
    <row r="22">
      <c r="A22" s="8" t="inlineStr">
        <is>
          <t>A10</t>
        </is>
      </c>
      <c r="B22" s="8" t="inlineStr">
        <is>
          <t>FD-06</t>
        </is>
      </c>
      <c r="C22" s="8" t="inlineStr">
        <is>
          <t>Chair</t>
        </is>
      </c>
      <c r="D22" s="8" t="inlineStr">
        <is>
          <t>W76 x L815 x H865</t>
        </is>
      </c>
      <c r="E22" s="8" t="n">
        <v>1</v>
      </c>
      <c r="F22" s="9" t="n"/>
      <c r="G22" s="11">
        <f>IF(F14="","",E14*F14)</f>
        <v/>
      </c>
      <c r="H22" s="8" t="inlineStr">
        <is>
          <t>ID.FFE.01 Furniture Schedule (Loose)</t>
        </is>
      </c>
      <c r="I22" s="8" t="inlineStr"/>
      <c r="J22" s="9" t="n"/>
      <c r="K22" s="8">
        <f>IF(OR(G14="",J14=""),"",G14*J14)</f>
        <v/>
      </c>
      <c r="L22" s="9" t="inlineStr"/>
      <c r="M22" s="9" t="inlineStr"/>
    </row>
    <row r="23">
      <c r="A23" s="8" t="inlineStr">
        <is>
          <t>A10</t>
        </is>
      </c>
      <c r="B23" s="8" t="inlineStr">
        <is>
          <t>FD-09</t>
        </is>
      </c>
      <c r="C23" s="8" t="inlineStr">
        <is>
          <t>Rug</t>
        </is>
      </c>
      <c r="D23" s="8" t="inlineStr">
        <is>
          <t>W2410 x L2825</t>
        </is>
      </c>
      <c r="E23" s="8" t="n">
        <v>1</v>
      </c>
      <c r="F23" s="9" t="n"/>
      <c r="G23" s="11">
        <f>IF(F15="","",E15*F15)</f>
        <v/>
      </c>
      <c r="H23" s="8" t="inlineStr">
        <is>
          <t>ID.FFE.01 Furniture Schedule (Loose)</t>
        </is>
      </c>
      <c r="I23" s="8" t="inlineStr"/>
      <c r="J23" s="9" t="n"/>
      <c r="K23" s="8">
        <f>IF(OR(G15="",J15=""),"",G15*J15)</f>
        <v/>
      </c>
      <c r="L23" s="9" t="inlineStr"/>
      <c r="M23" s="9" t="inlineStr"/>
    </row>
    <row r="24">
      <c r="A24" s="8" t="inlineStr">
        <is>
          <t>A10</t>
        </is>
      </c>
      <c r="B24" s="8" t="inlineStr">
        <is>
          <t>FD-10</t>
        </is>
      </c>
      <c r="C24" s="8" t="inlineStr">
        <is>
          <t>Bed</t>
        </is>
      </c>
      <c r="D24" s="8" t="inlineStr">
        <is>
          <t>W1524 x L1981 x H450</t>
        </is>
      </c>
      <c r="E24" s="8" t="n">
        <v>2</v>
      </c>
      <c r="F24" s="9" t="n"/>
      <c r="G24" s="11">
        <f>IF(F16="","",E16*F16)</f>
        <v/>
      </c>
      <c r="H24" s="8" t="inlineStr">
        <is>
          <t>ID.FFE.01 Furniture Schedule (Loose)</t>
        </is>
      </c>
      <c r="I24" s="8" t="inlineStr"/>
      <c r="J24" s="9" t="n"/>
      <c r="K24" s="8">
        <f>IF(OR(G16="",J16=""),"",G16*J16)</f>
        <v/>
      </c>
      <c r="L24" s="9" t="inlineStr"/>
      <c r="M24" s="9" t="inlineStr"/>
    </row>
    <row r="25">
      <c r="A25" s="8" t="inlineStr">
        <is>
          <t>A10</t>
        </is>
      </c>
      <c r="B25" s="8" t="inlineStr">
        <is>
          <t>FD-13</t>
        </is>
      </c>
      <c r="C25" s="8" t="inlineStr">
        <is>
          <t>Chair</t>
        </is>
      </c>
      <c r="D25" s="8" t="inlineStr">
        <is>
          <t>W508 x L544 x H460</t>
        </is>
      </c>
      <c r="E25" s="8" t="n">
        <v>2</v>
      </c>
      <c r="F25" s="9" t="n"/>
      <c r="G25" s="11">
        <f>IF(F17="","",E17*F17)</f>
        <v/>
      </c>
      <c r="H25" s="8" t="inlineStr">
        <is>
          <t>ID.FFE.01 Furniture Schedule (Loose)</t>
        </is>
      </c>
      <c r="I25" s="8" t="inlineStr"/>
      <c r="J25" s="9" t="n"/>
      <c r="K25" s="8">
        <f>IF(OR(G17="",J17=""),"",G17*J17)</f>
        <v/>
      </c>
      <c r="L25" s="9" t="inlineStr"/>
      <c r="M25" s="9" t="inlineStr"/>
    </row>
    <row r="26">
      <c r="A26" s="8" t="inlineStr">
        <is>
          <t>A10</t>
        </is>
      </c>
      <c r="B26" s="8" t="inlineStr">
        <is>
          <t>FD-14</t>
        </is>
      </c>
      <c r="C26" s="8" t="inlineStr">
        <is>
          <t>Sofa</t>
        </is>
      </c>
      <c r="D26" s="8" t="inlineStr">
        <is>
          <t>W900 x L2120</t>
        </is>
      </c>
      <c r="E26" s="8" t="n">
        <v>2</v>
      </c>
      <c r="F26" s="9" t="n"/>
      <c r="G26" s="11">
        <f>IF(F18="","",E18*F18)</f>
        <v/>
      </c>
      <c r="H26" s="8" t="inlineStr">
        <is>
          <t>ID.FFE.01 Furniture Schedule (Loose)</t>
        </is>
      </c>
      <c r="I26" s="8" t="inlineStr"/>
      <c r="J26" s="9" t="n"/>
      <c r="K26" s="8">
        <f>IF(OR(G18="",J18=""),"",G18*J18)</f>
        <v/>
      </c>
      <c r="L26" s="9" t="inlineStr"/>
      <c r="M26" s="9" t="inlineStr"/>
    </row>
    <row r="27">
      <c r="A27" s="8" t="inlineStr">
        <is>
          <t>A10</t>
        </is>
      </c>
      <c r="B27" s="8" t="inlineStr">
        <is>
          <t>FD-15</t>
        </is>
      </c>
      <c r="C27" s="8" t="inlineStr">
        <is>
          <t>Rug</t>
        </is>
      </c>
      <c r="D27" s="8" t="inlineStr">
        <is>
          <t>W2252 x L3020</t>
        </is>
      </c>
      <c r="E27" s="8" t="n">
        <v>2</v>
      </c>
      <c r="F27" s="9" t="n"/>
      <c r="G27" s="11">
        <f>IF(F19="","",E19*F19)</f>
        <v/>
      </c>
      <c r="H27" s="8" t="inlineStr">
        <is>
          <t>ID.FFE.01 Furniture Schedule (Loose)</t>
        </is>
      </c>
      <c r="I27" s="8" t="inlineStr"/>
      <c r="J27" s="9" t="n"/>
      <c r="K27" s="8">
        <f>IF(OR(G19="",J19=""),"",G19*J19)</f>
        <v/>
      </c>
      <c r="L27" s="9" t="inlineStr"/>
      <c r="M27" s="9" t="inlineStr"/>
    </row>
    <row r="28">
      <c r="A28" s="8" t="inlineStr">
        <is>
          <t>A10</t>
        </is>
      </c>
      <c r="B28" s="8" t="inlineStr">
        <is>
          <t>FD-17</t>
        </is>
      </c>
      <c r="C28" s="8" t="inlineStr">
        <is>
          <t>Bed (maid's)</t>
        </is>
      </c>
      <c r="D28" s="8" t="inlineStr">
        <is>
          <t>W926 x L1800 x H460</t>
        </is>
      </c>
      <c r="E28" s="8" t="n">
        <v>1</v>
      </c>
      <c r="F28" s="9" t="n"/>
      <c r="G28" s="11">
        <f>IF(F20="","",E20*F20)</f>
        <v/>
      </c>
      <c r="H28" s="8" t="inlineStr">
        <is>
          <t>ID.FFE.01 Furniture Schedule (Loose)</t>
        </is>
      </c>
      <c r="I28" s="8" t="inlineStr"/>
      <c r="J28" s="9" t="n"/>
      <c r="K28" s="8">
        <f>IF(OR(G20="",J20=""),"",G20*J20)</f>
        <v/>
      </c>
      <c r="L28" s="9" t="inlineStr"/>
      <c r="M28" s="9" t="inlineStr"/>
    </row>
    <row r="29">
      <c r="A29" s="8" t="inlineStr">
        <is>
          <t>A10</t>
        </is>
      </c>
      <c r="B29" s="8" t="inlineStr">
        <is>
          <t>FD-19</t>
        </is>
      </c>
      <c r="C29" s="8" t="inlineStr">
        <is>
          <t>Rug</t>
        </is>
      </c>
      <c r="D29" s="8" t="inlineStr">
        <is>
          <t>W1418 x L1785</t>
        </is>
      </c>
      <c r="E29" s="8" t="n">
        <v>1</v>
      </c>
      <c r="F29" s="9" t="n"/>
      <c r="G29" s="11">
        <f>IF(F21="","",E21*F21)</f>
        <v/>
      </c>
      <c r="H29" s="8" t="inlineStr">
        <is>
          <t>ID.FFE.01 Furniture Schedule (Loose)</t>
        </is>
      </c>
      <c r="I29" s="8" t="inlineStr"/>
      <c r="J29" s="9" t="n"/>
      <c r="K29" s="8">
        <f>IF(OR(G21="",J21=""),"",G21*J21)</f>
        <v/>
      </c>
      <c r="L29" s="9" t="inlineStr"/>
      <c r="M29" s="9" t="inlineStr"/>
    </row>
    <row r="30">
      <c r="A30" s="8" t="inlineStr">
        <is>
          <t>A10</t>
        </is>
      </c>
      <c r="B30" s="8" t="inlineStr">
        <is>
          <t>FD-20</t>
        </is>
      </c>
      <c r="C30" s="8" t="inlineStr">
        <is>
          <t>Chair (deck)</t>
        </is>
      </c>
      <c r="D30" s="8" t="inlineStr">
        <is>
          <t>W600 x L571 x H345</t>
        </is>
      </c>
      <c r="E30" s="8" t="n">
        <v>3</v>
      </c>
      <c r="F30" s="9" t="n"/>
      <c r="G30" s="11">
        <f>IF(F22="","",E22*F22)</f>
        <v/>
      </c>
      <c r="H30" s="8" t="inlineStr">
        <is>
          <t>ID.FFE.01 Furniture Schedule (Loose)</t>
        </is>
      </c>
      <c r="I30" s="8" t="inlineStr"/>
      <c r="J30" s="9" t="n"/>
      <c r="K30" s="8">
        <f>IF(OR(G22="",J22=""),"",G22*J22)</f>
        <v/>
      </c>
      <c r="L30" s="9" t="inlineStr"/>
      <c r="M30" s="9" t="inlineStr"/>
    </row>
    <row r="31">
      <c r="A31" s="8" t="inlineStr">
        <is>
          <t>A10</t>
        </is>
      </c>
      <c r="B31" s="8" t="inlineStr">
        <is>
          <t>FD-21</t>
        </is>
      </c>
      <c r="C31" s="8" t="inlineStr">
        <is>
          <t>Side table (deck)</t>
        </is>
      </c>
      <c r="D31" s="8" t="inlineStr">
        <is>
          <t>D645 (dia) x H323</t>
        </is>
      </c>
      <c r="E31" s="8" t="n">
        <v>1</v>
      </c>
      <c r="F31" s="9" t="n"/>
      <c r="G31" s="11">
        <f>IF(F23="","",E23*F23)</f>
        <v/>
      </c>
      <c r="H31" s="8" t="inlineStr">
        <is>
          <t>ID.FFE.01 Furniture Schedule (Loose)</t>
        </is>
      </c>
      <c r="I31" s="8" t="inlineStr"/>
      <c r="J31" s="9" t="n"/>
      <c r="K31" s="8">
        <f>IF(OR(G23="",J23=""),"",G23*J23)</f>
        <v/>
      </c>
      <c r="L31" s="9" t="inlineStr"/>
      <c r="M31" s="9" t="inlineStr"/>
    </row>
    <row r="32">
      <c r="A32" s="8" t="inlineStr">
        <is>
          <t>A10</t>
        </is>
      </c>
      <c r="B32" s="8" t="inlineStr">
        <is>
          <t>FD-22</t>
        </is>
      </c>
      <c r="C32" s="8" t="inlineStr">
        <is>
          <t>Bedside table (maid's)</t>
        </is>
      </c>
      <c r="D32" s="8" t="inlineStr">
        <is>
          <t>W368 x L543 x H237</t>
        </is>
      </c>
      <c r="E32" s="8" t="n">
        <v>1</v>
      </c>
      <c r="F32" s="9" t="n"/>
      <c r="G32" s="11">
        <f>IF(F24="","",E24*F24)</f>
        <v/>
      </c>
      <c r="H32" s="8" t="inlineStr">
        <is>
          <t>ID.FFE.01 Furniture Schedule (Loose)</t>
        </is>
      </c>
      <c r="I32" s="8" t="inlineStr"/>
      <c r="J32" s="9" t="n"/>
      <c r="K32" s="8">
        <f>IF(OR(G24="",J24=""),"",G24*J24)</f>
        <v/>
      </c>
      <c r="L32" s="9" t="inlineStr"/>
      <c r="M32" s="9" t="inlineStr"/>
    </row>
    <row r="33">
      <c r="A33" s="8" t="inlineStr">
        <is>
          <t>A11</t>
        </is>
      </c>
      <c r="B33" s="8" t="inlineStr">
        <is>
          <t>FD-01</t>
        </is>
      </c>
      <c r="C33" s="8" t="inlineStr">
        <is>
          <t>Sofa</t>
        </is>
      </c>
      <c r="D33" s="8" t="inlineStr">
        <is>
          <t>W785 x L1665 x H360</t>
        </is>
      </c>
      <c r="E33" s="8" t="n">
        <v>2</v>
      </c>
      <c r="F33" s="9" t="n"/>
      <c r="G33" s="11">
        <f>IF(F25="","",E25*F25)</f>
        <v/>
      </c>
      <c r="H33" s="8" t="inlineStr">
        <is>
          <t>ID.FFE.01 Furniture Schedule (Loose)</t>
        </is>
      </c>
      <c r="I33" s="8" t="inlineStr"/>
      <c r="J33" s="9" t="n"/>
      <c r="K33" s="8">
        <f>IF(OR(G25="",J25=""),"",G25*J25)</f>
        <v/>
      </c>
      <c r="L33" s="9" t="inlineStr"/>
      <c r="M33" s="9" t="inlineStr"/>
    </row>
    <row r="34">
      <c r="A34" s="8" t="inlineStr">
        <is>
          <t>A11</t>
        </is>
      </c>
      <c r="B34" s="8" t="inlineStr">
        <is>
          <t>FD-02</t>
        </is>
      </c>
      <c r="C34" s="8" t="inlineStr">
        <is>
          <t>Coffee table</t>
        </is>
      </c>
      <c r="D34" s="8" t="inlineStr">
        <is>
          <t>W750 x L1200 x H300</t>
        </is>
      </c>
      <c r="E34" s="8" t="n">
        <v>1</v>
      </c>
      <c r="F34" s="9" t="n"/>
      <c r="G34" s="11">
        <f>IF(F26="","",E26*F26)</f>
        <v/>
      </c>
      <c r="H34" s="8" t="inlineStr">
        <is>
          <t>ID.FFE.01 Furniture Schedule (Loose)</t>
        </is>
      </c>
      <c r="I34" s="8" t="inlineStr"/>
      <c r="J34" s="9" t="n"/>
      <c r="K34" s="8">
        <f>IF(OR(G26="",J26=""),"",G26*J26)</f>
        <v/>
      </c>
      <c r="L34" s="9" t="inlineStr"/>
      <c r="M34" s="9" t="inlineStr"/>
    </row>
    <row r="35">
      <c r="A35" s="8" t="inlineStr">
        <is>
          <t>A11</t>
        </is>
      </c>
      <c r="B35" s="8" t="inlineStr">
        <is>
          <t>FD-03</t>
        </is>
      </c>
      <c r="C35" s="8" t="inlineStr">
        <is>
          <t>Indoor plant</t>
        </is>
      </c>
      <c r="D35" s="8" t="inlineStr">
        <is>
          <t>D475 (dia) x H345</t>
        </is>
      </c>
      <c r="E35" s="8" t="n">
        <v>1</v>
      </c>
      <c r="F35" s="9" t="n"/>
      <c r="G35" s="11">
        <f>IF(F27="","",E27*F27)</f>
        <v/>
      </c>
      <c r="H35" s="8" t="inlineStr">
        <is>
          <t>ID.FFE.01 Furniture Schedule (Loose)</t>
        </is>
      </c>
      <c r="I35" s="8" t="inlineStr"/>
      <c r="J35" s="9" t="n"/>
      <c r="K35" s="8">
        <f>IF(OR(G27="",J27=""),"",G27*J27)</f>
        <v/>
      </c>
      <c r="L35" s="9" t="inlineStr"/>
      <c r="M35" s="9" t="inlineStr"/>
    </row>
    <row r="36">
      <c r="A36" s="8" t="inlineStr">
        <is>
          <t>A11</t>
        </is>
      </c>
      <c r="B36" s="8" t="inlineStr">
        <is>
          <t>FD-04</t>
        </is>
      </c>
      <c r="C36" s="8" t="inlineStr">
        <is>
          <t>Dining table</t>
        </is>
      </c>
      <c r="D36" s="8" t="inlineStr">
        <is>
          <t>W850 x L2100 x H780</t>
        </is>
      </c>
      <c r="E36" s="8" t="n">
        <v>1</v>
      </c>
      <c r="F36" s="9" t="n"/>
      <c r="G36" s="11">
        <f>IF(F28="","",E28*F28)</f>
        <v/>
      </c>
      <c r="H36" s="8" t="inlineStr">
        <is>
          <t>ID.FFE.01 Furniture Schedule (Loose)</t>
        </is>
      </c>
      <c r="I36" s="8" t="inlineStr"/>
      <c r="J36" s="9" t="n"/>
      <c r="K36" s="8">
        <f>IF(OR(G28="",J28=""),"",G28*J28)</f>
        <v/>
      </c>
      <c r="L36" s="9" t="inlineStr"/>
      <c r="M36" s="9" t="inlineStr"/>
    </row>
    <row r="37">
      <c r="A37" s="8" t="inlineStr">
        <is>
          <t>A11</t>
        </is>
      </c>
      <c r="B37" s="8" t="inlineStr">
        <is>
          <t>FD-05</t>
        </is>
      </c>
      <c r="C37" s="8" t="inlineStr">
        <is>
          <t>Dining chair</t>
        </is>
      </c>
      <c r="D37" s="8" t="inlineStr">
        <is>
          <t>D488 (dia) x H390</t>
        </is>
      </c>
      <c r="E37" s="8" t="n">
        <v>6</v>
      </c>
      <c r="F37" s="9" t="n"/>
      <c r="G37" s="11">
        <f>IF(F29="","",E29*F29)</f>
        <v/>
      </c>
      <c r="H37" s="8" t="inlineStr">
        <is>
          <t>ID.FFE.01 Furniture Schedule (Loose)</t>
        </is>
      </c>
      <c r="I37" s="8" t="inlineStr"/>
      <c r="J37" s="9" t="n"/>
      <c r="K37" s="8">
        <f>IF(OR(G29="",J29=""),"",G29*J29)</f>
        <v/>
      </c>
      <c r="L37" s="9" t="inlineStr"/>
      <c r="M37" s="9" t="inlineStr"/>
    </row>
    <row r="38">
      <c r="A38" s="8" t="inlineStr">
        <is>
          <t>A11</t>
        </is>
      </c>
      <c r="B38" s="8" t="inlineStr">
        <is>
          <t>FD-06</t>
        </is>
      </c>
      <c r="C38" s="8" t="inlineStr">
        <is>
          <t>Chair</t>
        </is>
      </c>
      <c r="D38" s="8" t="inlineStr">
        <is>
          <t>W76 x L815 x H865</t>
        </is>
      </c>
      <c r="E38" s="8" t="n">
        <v>1</v>
      </c>
      <c r="F38" s="9" t="n"/>
      <c r="G38" s="11">
        <f>IF(F30="","",E30*F30)</f>
        <v/>
      </c>
      <c r="H38" s="8" t="inlineStr">
        <is>
          <t>ID.FFE.01 Furniture Schedule (Loose)</t>
        </is>
      </c>
      <c r="I38" s="8" t="inlineStr"/>
      <c r="J38" s="9" t="n"/>
      <c r="K38" s="8">
        <f>IF(OR(G30="",J30=""),"",G30*J30)</f>
        <v/>
      </c>
      <c r="L38" s="9" t="inlineStr"/>
      <c r="M38" s="9" t="inlineStr"/>
    </row>
    <row r="39">
      <c r="A39" s="8" t="inlineStr">
        <is>
          <t>A11</t>
        </is>
      </c>
      <c r="B39" s="8" t="inlineStr">
        <is>
          <t>FD-09</t>
        </is>
      </c>
      <c r="C39" s="8" t="inlineStr">
        <is>
          <t>Rug</t>
        </is>
      </c>
      <c r="D39" s="8" t="inlineStr">
        <is>
          <t>W2410 x L2825</t>
        </is>
      </c>
      <c r="E39" s="8" t="n">
        <v>1</v>
      </c>
      <c r="F39" s="9" t="n"/>
      <c r="G39" s="11">
        <f>IF(F31="","",E31*F31)</f>
        <v/>
      </c>
      <c r="H39" s="8" t="inlineStr">
        <is>
          <t>ID.FFE.01 Furniture Schedule (Loose)</t>
        </is>
      </c>
      <c r="I39" s="8" t="inlineStr"/>
      <c r="J39" s="9" t="n"/>
      <c r="K39" s="8">
        <f>IF(OR(G31="",J31=""),"",G31*J31)</f>
        <v/>
      </c>
      <c r="L39" s="9" t="inlineStr"/>
      <c r="M39" s="9" t="inlineStr"/>
    </row>
    <row r="40">
      <c r="A40" s="8" t="inlineStr">
        <is>
          <t>A11</t>
        </is>
      </c>
      <c r="B40" s="8" t="inlineStr">
        <is>
          <t>FD-10</t>
        </is>
      </c>
      <c r="C40" s="8" t="inlineStr">
        <is>
          <t>Bed</t>
        </is>
      </c>
      <c r="D40" s="8" t="inlineStr">
        <is>
          <t>W1524 x L1981 x H450</t>
        </is>
      </c>
      <c r="E40" s="8" t="n">
        <v>2</v>
      </c>
      <c r="F40" s="9" t="n"/>
      <c r="G40" s="11">
        <f>IF(F32="","",E32*F32)</f>
        <v/>
      </c>
      <c r="H40" s="8" t="inlineStr">
        <is>
          <t>ID.FFE.01 Furniture Schedule (Loose)</t>
        </is>
      </c>
      <c r="I40" s="8" t="inlineStr"/>
      <c r="J40" s="9" t="n"/>
      <c r="K40" s="8">
        <f>IF(OR(G32="",J32=""),"",G32*J32)</f>
        <v/>
      </c>
      <c r="L40" s="9" t="inlineStr"/>
      <c r="M40" s="9" t="inlineStr"/>
    </row>
    <row r="41">
      <c r="A41" s="8" t="inlineStr">
        <is>
          <t>A11</t>
        </is>
      </c>
      <c r="B41" s="8" t="inlineStr">
        <is>
          <t>FD-12</t>
        </is>
      </c>
      <c r="C41" s="8" t="inlineStr">
        <is>
          <t>Sofa</t>
        </is>
      </c>
      <c r="D41" s="8" t="inlineStr">
        <is>
          <t>W900 x L1775</t>
        </is>
      </c>
      <c r="E41" s="8" t="n">
        <v>2</v>
      </c>
      <c r="F41" s="9" t="n"/>
      <c r="G41" s="11">
        <f>IF(F33="","",E33*F33)</f>
        <v/>
      </c>
      <c r="H41" s="8" t="inlineStr">
        <is>
          <t>ID.FFE.01 Furniture Schedule (Loose)</t>
        </is>
      </c>
      <c r="I41" s="8" t="inlineStr"/>
      <c r="J41" s="9" t="n"/>
      <c r="K41" s="8">
        <f>IF(OR(G33="",J33=""),"",G33*J33)</f>
        <v/>
      </c>
      <c r="L41" s="9" t="inlineStr"/>
      <c r="M41" s="9" t="inlineStr"/>
    </row>
    <row r="42">
      <c r="A42" s="8" t="inlineStr">
        <is>
          <t>A11</t>
        </is>
      </c>
      <c r="B42" s="8" t="inlineStr">
        <is>
          <t>FD-13</t>
        </is>
      </c>
      <c r="C42" s="8" t="inlineStr">
        <is>
          <t>Rug</t>
        </is>
      </c>
      <c r="D42" s="8" t="inlineStr">
        <is>
          <t>W1785 x L2394</t>
        </is>
      </c>
      <c r="E42" s="8" t="n">
        <v>2</v>
      </c>
      <c r="F42" s="9" t="n"/>
      <c r="G42" s="11">
        <f>IF(F34="","",E34*F34)</f>
        <v/>
      </c>
      <c r="H42" s="8" t="inlineStr">
        <is>
          <t>ID.FFE.01 Furniture Schedule (Loose)</t>
        </is>
      </c>
      <c r="I42" s="8" t="inlineStr"/>
      <c r="J42" s="9" t="n"/>
      <c r="K42" s="8">
        <f>IF(OR(G34="",J34=""),"",G34*J34)</f>
        <v/>
      </c>
      <c r="L42" s="9" t="inlineStr"/>
      <c r="M42" s="9" t="inlineStr"/>
    </row>
    <row r="43">
      <c r="A43" s="8" t="inlineStr">
        <is>
          <t>A11</t>
        </is>
      </c>
      <c r="B43" s="8" t="inlineStr">
        <is>
          <t>FD-15</t>
        </is>
      </c>
      <c r="C43" s="8" t="inlineStr">
        <is>
          <t>Bed (maid's)</t>
        </is>
      </c>
      <c r="D43" s="8" t="inlineStr">
        <is>
          <t>W926 x L1800 x H460</t>
        </is>
      </c>
      <c r="E43" s="8" t="n">
        <v>1</v>
      </c>
      <c r="F43" s="9" t="n"/>
      <c r="G43" s="11">
        <f>IF(F35="","",E35*F35)</f>
        <v/>
      </c>
      <c r="H43" s="8" t="inlineStr">
        <is>
          <t>ID.FFE.01 Furniture Schedule (Loose)</t>
        </is>
      </c>
      <c r="I43" s="8" t="inlineStr"/>
      <c r="J43" s="9" t="n"/>
      <c r="K43" s="8">
        <f>IF(OR(G35="",J35=""),"",G35*J35)</f>
        <v/>
      </c>
      <c r="L43" s="9" t="inlineStr"/>
      <c r="M43" s="9" t="inlineStr"/>
    </row>
    <row r="44">
      <c r="A44" s="8" t="inlineStr">
        <is>
          <t>A11</t>
        </is>
      </c>
      <c r="B44" s="8" t="inlineStr">
        <is>
          <t>FD-17</t>
        </is>
      </c>
      <c r="C44" s="8" t="inlineStr">
        <is>
          <t>Rug</t>
        </is>
      </c>
      <c r="D44" s="8" t="inlineStr">
        <is>
          <t>W1418 x L1785</t>
        </is>
      </c>
      <c r="E44" s="8" t="n">
        <v>1</v>
      </c>
      <c r="F44" s="9" t="n"/>
      <c r="G44" s="11">
        <f>IF(F36="","",E36*F36)</f>
        <v/>
      </c>
      <c r="H44" s="8" t="inlineStr">
        <is>
          <t>ID.FFE.01 Furniture Schedule (Loose)</t>
        </is>
      </c>
      <c r="I44" s="8" t="inlineStr"/>
      <c r="J44" s="9" t="n"/>
      <c r="K44" s="8">
        <f>IF(OR(G36="",J36=""),"",G36*J36)</f>
        <v/>
      </c>
      <c r="L44" s="9" t="inlineStr"/>
      <c r="M44" s="9" t="inlineStr"/>
    </row>
    <row r="45">
      <c r="A45" s="8" t="inlineStr">
        <is>
          <t>A11</t>
        </is>
      </c>
      <c r="B45" s="8" t="inlineStr">
        <is>
          <t>FD-18</t>
        </is>
      </c>
      <c r="C45" s="8" t="inlineStr">
        <is>
          <t>Chair (deck)</t>
        </is>
      </c>
      <c r="D45" s="8" t="inlineStr">
        <is>
          <t>W600 x L571 x H345</t>
        </is>
      </c>
      <c r="E45" s="8" t="n">
        <v>4</v>
      </c>
      <c r="F45" s="9" t="n"/>
      <c r="G45" s="11">
        <f>IF(F37="","",E37*F37)</f>
        <v/>
      </c>
      <c r="H45" s="8" t="inlineStr">
        <is>
          <t>ID.FFE.01 Furniture Schedule (Loose)</t>
        </is>
      </c>
      <c r="I45" s="8" t="inlineStr"/>
      <c r="J45" s="9" t="n"/>
      <c r="K45" s="8">
        <f>IF(OR(G37="",J37=""),"",G37*J37)</f>
        <v/>
      </c>
      <c r="L45" s="9" t="inlineStr"/>
      <c r="M45" s="9" t="inlineStr"/>
    </row>
    <row r="46">
      <c r="A46" s="8" t="inlineStr">
        <is>
          <t>A11</t>
        </is>
      </c>
      <c r="B46" s="8" t="inlineStr">
        <is>
          <t>FD-19</t>
        </is>
      </c>
      <c r="C46" s="8" t="inlineStr">
        <is>
          <t>Side table (deck)</t>
        </is>
      </c>
      <c r="D46" s="8" t="inlineStr">
        <is>
          <t>D645 (dia) x H323</t>
        </is>
      </c>
      <c r="E46" s="8" t="n">
        <v>2</v>
      </c>
      <c r="F46" s="9" t="n"/>
      <c r="G46" s="11">
        <f>IF(F38="","",E38*F38)</f>
        <v/>
      </c>
      <c r="H46" s="8" t="inlineStr">
        <is>
          <t>ID.FFE.01 Furniture Schedule (Loose)</t>
        </is>
      </c>
      <c r="I46" s="8" t="inlineStr"/>
      <c r="J46" s="9" t="n"/>
      <c r="K46" s="8">
        <f>IF(OR(G38="",J38=""),"",G38*J38)</f>
        <v/>
      </c>
      <c r="L46" s="9" t="inlineStr"/>
      <c r="M46" s="9" t="inlineStr"/>
    </row>
    <row r="47">
      <c r="A47" s="8" t="inlineStr">
        <is>
          <t>A11</t>
        </is>
      </c>
      <c r="B47" s="8" t="inlineStr">
        <is>
          <t>FD-20</t>
        </is>
      </c>
      <c r="C47" s="8" t="inlineStr">
        <is>
          <t>Sunbed (deck)</t>
        </is>
      </c>
      <c r="D47" s="8" t="inlineStr">
        <is>
          <t>W600 x L1800 x H350</t>
        </is>
      </c>
      <c r="E47" s="8" t="n">
        <v>4</v>
      </c>
      <c r="F47" s="9" t="n"/>
      <c r="G47" s="11">
        <f>IF(F39="","",E39*F39)</f>
        <v/>
      </c>
      <c r="H47" s="8" t="inlineStr">
        <is>
          <t>ID.FFE.01 Furniture Schedule (Loose)</t>
        </is>
      </c>
      <c r="I47" s="8" t="inlineStr"/>
      <c r="J47" s="9" t="n"/>
      <c r="K47" s="8">
        <f>IF(OR(G39="",J39=""),"",G39*J39)</f>
        <v/>
      </c>
      <c r="L47" s="9" t="inlineStr"/>
      <c r="M47" s="9" t="inlineStr"/>
    </row>
    <row r="48">
      <c r="A48" s="8" t="inlineStr">
        <is>
          <t>A11</t>
        </is>
      </c>
      <c r="B48" s="8" t="inlineStr">
        <is>
          <t>FD-21</t>
        </is>
      </c>
      <c r="C48" s="8" t="inlineStr">
        <is>
          <t>Bedside table (maid's)</t>
        </is>
      </c>
      <c r="D48" s="8" t="inlineStr">
        <is>
          <t>W368 x L543 x H237</t>
        </is>
      </c>
      <c r="E48" s="8" t="n">
        <v>1</v>
      </c>
      <c r="F48" s="9" t="n"/>
      <c r="G48" s="11">
        <f>IF(F40="","",E40*F40)</f>
        <v/>
      </c>
      <c r="H48" s="8" t="inlineStr">
        <is>
          <t>ID.FFE.01 Furniture Schedule (Loose)</t>
        </is>
      </c>
      <c r="I48" s="8" t="inlineStr"/>
      <c r="J48" s="9" t="n"/>
      <c r="K48" s="8">
        <f>IF(OR(G40="",J40=""),"",G40*J40)</f>
        <v/>
      </c>
      <c r="L48" s="9" t="inlineStr"/>
      <c r="M48" s="9" t="inlineStr"/>
    </row>
    <row r="49">
      <c r="A49" s="8" t="inlineStr">
        <is>
          <t>A12</t>
        </is>
      </c>
      <c r="B49" s="8" t="inlineStr">
        <is>
          <t>FD-01</t>
        </is>
      </c>
      <c r="C49" s="8" t="inlineStr">
        <is>
          <t>Bed</t>
        </is>
      </c>
      <c r="D49" s="8" t="inlineStr">
        <is>
          <t>W1524 x L1981 x H450</t>
        </is>
      </c>
      <c r="E49" s="8" t="n">
        <v>1</v>
      </c>
      <c r="F49" s="9" t="n"/>
      <c r="G49" s="11">
        <f>IF(F41="","",E41*F41)</f>
        <v/>
      </c>
      <c r="H49" s="8" t="inlineStr">
        <is>
          <t>ID.FFE.01 Furniture Schedule (Loose)</t>
        </is>
      </c>
      <c r="I49" s="8" t="inlineStr"/>
      <c r="J49" s="9" t="n"/>
      <c r="K49" s="8">
        <f>IF(OR(G41="",J41=""),"",G41*J41)</f>
        <v/>
      </c>
      <c r="L49" s="9" t="inlineStr"/>
      <c r="M49" s="9" t="inlineStr"/>
    </row>
    <row r="50">
      <c r="A50" s="8" t="inlineStr">
        <is>
          <t>A12</t>
        </is>
      </c>
      <c r="B50" s="8" t="inlineStr">
        <is>
          <t>FD-04</t>
        </is>
      </c>
      <c r="C50" s="8" t="inlineStr">
        <is>
          <t>Chair</t>
        </is>
      </c>
      <c r="D50" s="8" t="inlineStr">
        <is>
          <t>W508 x L544 x H460</t>
        </is>
      </c>
      <c r="E50" s="8" t="n">
        <v>1</v>
      </c>
      <c r="F50" s="9" t="n"/>
      <c r="G50" s="11">
        <f>IF(F42="","",E42*F42)</f>
        <v/>
      </c>
      <c r="H50" s="8" t="inlineStr">
        <is>
          <t>ID.FFE.01 Furniture Schedule (Loose)</t>
        </is>
      </c>
      <c r="I50" s="8" t="inlineStr"/>
      <c r="J50" s="9" t="n"/>
      <c r="K50" s="8">
        <f>IF(OR(G42="",J42=""),"",G42*J42)</f>
        <v/>
      </c>
      <c r="L50" s="9" t="inlineStr"/>
      <c r="M50" s="9" t="inlineStr"/>
    </row>
    <row r="51">
      <c r="A51" s="8" t="inlineStr">
        <is>
          <t>A12</t>
        </is>
      </c>
      <c r="B51" s="8" t="inlineStr">
        <is>
          <t>FD-05</t>
        </is>
      </c>
      <c r="C51" s="8" t="inlineStr">
        <is>
          <t>Sofa</t>
        </is>
      </c>
      <c r="D51" s="8" t="inlineStr">
        <is>
          <t>W900 x L2120 x H440</t>
        </is>
      </c>
      <c r="E51" s="8" t="n">
        <v>1</v>
      </c>
      <c r="F51" s="9" t="n"/>
      <c r="G51" s="11">
        <f>IF(F43="","",E43*F43)</f>
        <v/>
      </c>
      <c r="H51" s="8" t="inlineStr">
        <is>
          <t>ID.FFE.01 Furniture Schedule (Loose)</t>
        </is>
      </c>
      <c r="I51" s="8" t="inlineStr"/>
      <c r="J51" s="9" t="n"/>
      <c r="K51" s="8">
        <f>IF(OR(G43="",J43=""),"",G43*J43)</f>
        <v/>
      </c>
      <c r="L51" s="9" t="inlineStr"/>
      <c r="M51" s="9" t="inlineStr"/>
    </row>
    <row r="52">
      <c r="A52" s="8" t="inlineStr">
        <is>
          <t>A12</t>
        </is>
      </c>
      <c r="B52" s="8" t="inlineStr">
        <is>
          <t>FD-06</t>
        </is>
      </c>
      <c r="C52" s="8" t="inlineStr">
        <is>
          <t>Coffee table</t>
        </is>
      </c>
      <c r="D52" s="8" t="inlineStr">
        <is>
          <t>D650 (dia) x H315</t>
        </is>
      </c>
      <c r="E52" s="8" t="n">
        <v>1</v>
      </c>
      <c r="F52" s="9" t="n"/>
      <c r="G52" s="11">
        <f>IF(F44="","",E44*F44)</f>
        <v/>
      </c>
      <c r="H52" s="8" t="inlineStr">
        <is>
          <t>ID.FFE.01 Furniture Schedule (Loose)</t>
        </is>
      </c>
      <c r="I52" s="8" t="inlineStr"/>
      <c r="J52" s="9" t="n"/>
      <c r="K52" s="8">
        <f>IF(OR(G44="",J44=""),"",G44*J44)</f>
        <v/>
      </c>
      <c r="L52" s="9" t="inlineStr"/>
      <c r="M52" s="9" t="inlineStr"/>
    </row>
    <row r="53">
      <c r="A53" s="8" t="inlineStr">
        <is>
          <t>A12</t>
        </is>
      </c>
      <c r="B53" s="8" t="inlineStr">
        <is>
          <t>FD-08</t>
        </is>
      </c>
      <c r="C53" s="8" t="inlineStr">
        <is>
          <t>Chair (deck)</t>
        </is>
      </c>
      <c r="D53" s="8" t="inlineStr">
        <is>
          <t>W705 x L571 x H382</t>
        </is>
      </c>
      <c r="E53" s="8" t="n">
        <v>2</v>
      </c>
      <c r="F53" s="9" t="n"/>
      <c r="G53" s="11">
        <f>IF(F45="","",E45*F45)</f>
        <v/>
      </c>
      <c r="H53" s="8" t="inlineStr">
        <is>
          <t>ID.FFE.01 Furniture Schedule (Loose)</t>
        </is>
      </c>
      <c r="I53" s="8" t="inlineStr"/>
      <c r="J53" s="9" t="n"/>
      <c r="K53" s="8">
        <f>IF(OR(G45="",J45=""),"",G45*J45)</f>
        <v/>
      </c>
      <c r="L53" s="9" t="inlineStr"/>
      <c r="M53" s="9" t="inlineStr"/>
    </row>
    <row r="54">
      <c r="A54" s="8" t="inlineStr">
        <is>
          <t>A12</t>
        </is>
      </c>
      <c r="B54" s="8" t="inlineStr">
        <is>
          <t>FD-09</t>
        </is>
      </c>
      <c r="C54" s="8" t="inlineStr">
        <is>
          <t>Side table (deck)</t>
        </is>
      </c>
      <c r="D54" s="8" t="inlineStr">
        <is>
          <t>D645 (dia) x H323</t>
        </is>
      </c>
      <c r="E54" s="8" t="n">
        <v>1</v>
      </c>
      <c r="F54" s="9" t="n"/>
      <c r="G54" s="11">
        <f>IF(F46="","",E46*F46)</f>
        <v/>
      </c>
      <c r="H54" s="8" t="inlineStr">
        <is>
          <t>ID.FFE.01 Furniture Schedule (Loose)</t>
        </is>
      </c>
      <c r="I54" s="8" t="inlineStr"/>
      <c r="J54" s="9" t="n"/>
      <c r="K54" s="8">
        <f>IF(OR(G46="",J46=""),"",G46*J46)</f>
        <v/>
      </c>
      <c r="L54" s="9" t="inlineStr"/>
      <c r="M54" s="9" t="inlineStr"/>
    </row>
    <row r="55">
      <c r="A55" s="8" t="inlineStr">
        <is>
          <t>A12</t>
        </is>
      </c>
      <c r="B55" s="8" t="inlineStr">
        <is>
          <t>FD-10</t>
        </is>
      </c>
      <c r="C55" s="8" t="inlineStr">
        <is>
          <t>Rug</t>
        </is>
      </c>
      <c r="D55" s="8" t="inlineStr">
        <is>
          <t>W2252 x L3020</t>
        </is>
      </c>
      <c r="E55" s="8" t="n">
        <v>1</v>
      </c>
      <c r="F55" s="9" t="n"/>
      <c r="G55" s="11">
        <f>IF(F47="","",E47*F47)</f>
        <v/>
      </c>
      <c r="H55" s="8" t="inlineStr">
        <is>
          <t>ID.FFE.01 Furniture Schedule (Loose)</t>
        </is>
      </c>
      <c r="I55" s="8" t="inlineStr"/>
      <c r="J55" s="9" t="n"/>
      <c r="K55" s="8">
        <f>IF(OR(G47="",J47=""),"",G47*J47)</f>
        <v/>
      </c>
      <c r="L55" s="9" t="inlineStr"/>
      <c r="M55" s="9" t="inlineStr"/>
    </row>
    <row r="56">
      <c r="A56" s="8" t="inlineStr">
        <is>
          <t>A12</t>
        </is>
      </c>
      <c r="B56" s="8" t="inlineStr">
        <is>
          <t>FD-11</t>
        </is>
      </c>
      <c r="C56" s="8" t="inlineStr">
        <is>
          <t>Sunbed (deck)</t>
        </is>
      </c>
      <c r="D56" s="8" t="inlineStr">
        <is>
          <t>W600 x L1800 x H350</t>
        </is>
      </c>
      <c r="E56" s="8" t="n">
        <v>2</v>
      </c>
      <c r="F56" s="9" t="n"/>
      <c r="G56" s="11">
        <f>IF(F48="","",E48*F48)</f>
        <v/>
      </c>
      <c r="H56" s="8" t="inlineStr">
        <is>
          <t>ID.FFE.01 Furniture Schedule (Loose)</t>
        </is>
      </c>
      <c r="I56" s="8" t="inlineStr"/>
      <c r="J56" s="9" t="n"/>
      <c r="K56" s="8">
        <f>IF(OR(G48="",J48=""),"",G48*J48)</f>
        <v/>
      </c>
      <c r="L56" s="9" t="inlineStr"/>
      <c r="M56" s="9" t="inlineStr"/>
    </row>
    <row r="58">
      <c r="C58" s="6" t="inlineStr">
        <is>
          <t>TOTAL - LOOSE FURNITURE</t>
        </is>
      </c>
      <c r="G58" s="6">
        <f>SUM(G2:G48)</f>
        <v/>
      </c>
      <c r="K58" s="6">
        <f>SUM(K2:K48)</f>
        <v/>
      </c>
    </row>
    <row r="60" ht="3" customHeight="1">
      <c r="A60" s="68" t="n"/>
      <c r="B60" s="68" t="n"/>
      <c r="C60" s="68" t="n"/>
      <c r="D60" s="68" t="n"/>
      <c r="E60" s="68" t="n"/>
      <c r="F60" s="68" t="n"/>
      <c r="G60" s="68" t="n"/>
      <c r="H60" s="68" t="n"/>
      <c r="I60" s="68" t="n"/>
      <c r="J60" s="68" t="n"/>
      <c r="K60" s="68" t="n"/>
      <c r="L60" s="68" t="n"/>
      <c r="M60" s="68" t="n"/>
    </row>
    <row r="61" ht="18" customHeight="1">
      <c r="A61" s="70" t="inlineStr">
        <is>
          <t xml:space="preserve">  TERRABUILD GLOBAL    |    sales@terrabuildglobal.com    |    terrabuildglobal.com</t>
        </is>
      </c>
      <c r="G61" s="71" t="inlineStr">
        <is>
          <t xml:space="preserve">WhatsApp / WeChat +86 188 2649 1416    |    TBG-KV2-MTO-001 Rev 01  </t>
        </is>
      </c>
    </row>
    <row r="62" ht="14" customHeight="1">
      <c r="A62" s="72" t="inlineStr">
        <is>
          <t xml:space="preserve">  Room D076, Shop 101, No. 14, Longdong Trade Street, Tianhe District, Guangzhou City, China    |    Registered in the People's Republic of China</t>
        </is>
      </c>
    </row>
  </sheetData>
  <autoFilter ref="A9:M56"/>
  <mergeCells count="10">
    <mergeCell ref="A2:F2"/>
    <mergeCell ref="G61:M61"/>
    <mergeCell ref="G3:M3"/>
    <mergeCell ref="G4:M4"/>
    <mergeCell ref="A61:F61"/>
    <mergeCell ref="A62:M62"/>
    <mergeCell ref="A4:F4"/>
    <mergeCell ref="A7:M7"/>
    <mergeCell ref="A3:F3"/>
    <mergeCell ref="G2:M2"/>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8.xml><?xml version="1.0" encoding="utf-8"?>
<worksheet xmlns="http://schemas.openxmlformats.org/spreadsheetml/2006/main">
  <sheetPr>
    <outlinePr summaryBelow="1" summaryRight="1"/>
    <pageSetUpPr fitToPage="1"/>
  </sheetPr>
  <dimension ref="A1:M34"/>
  <sheetViews>
    <sheetView showGridLines="0" workbookViewId="0">
      <pane ySplit="9" topLeftCell="A10" activePane="bottomLeft" state="frozen"/>
      <selection pane="bottomLeft" activeCell="A1" sqref="A1"/>
    </sheetView>
  </sheetViews>
  <sheetFormatPr baseColWidth="8" defaultRowHeight="15"/>
  <cols>
    <col width="8" customWidth="1" min="1" max="1"/>
    <col width="9" customWidth="1" min="2" max="2"/>
    <col width="30" customWidth="1" min="3" max="3"/>
    <col width="34" customWidth="1" min="4" max="4"/>
    <col width="12" customWidth="1" min="5" max="5"/>
    <col width="13" customWidth="1" min="6" max="6"/>
    <col width="11" customWidth="1" min="7" max="7"/>
    <col width="30" customWidth="1" min="8" max="8"/>
    <col width="24" customWidth="1" min="9" max="9"/>
    <col width="12" customWidth="1" min="10" max="10"/>
    <col width="13" customWidth="1" min="11" max="11"/>
    <col width="12" customWidth="1" min="12" max="12"/>
    <col width="14" customWidth="1" min="13" max="13"/>
  </cols>
  <sheetData>
    <row r="1" ht="10" customHeight="1">
      <c r="A1" s="61" t="n"/>
      <c r="B1" s="61" t="n"/>
      <c r="C1" s="61" t="n"/>
      <c r="D1" s="61" t="n"/>
      <c r="E1" s="61" t="n"/>
      <c r="F1" s="61" t="n"/>
      <c r="G1" s="61" t="n"/>
      <c r="H1" s="61" t="n"/>
      <c r="I1" s="61" t="n"/>
      <c r="J1" s="61" t="n"/>
      <c r="K1" s="61" t="n"/>
      <c r="L1" s="61" t="n"/>
      <c r="M1" s="61" t="n"/>
    </row>
    <row r="2" ht="22" customHeight="1">
      <c r="A2" s="62" t="inlineStr">
        <is>
          <t xml:space="preserve">      TERRABUILD GLOBAL</t>
        </is>
      </c>
      <c r="G2" s="63" t="inlineStr">
        <is>
          <t xml:space="preserve">FF&amp;E - CUSTOM JOINERY   </t>
        </is>
      </c>
    </row>
    <row r="3" ht="14" customHeight="1">
      <c r="A3" s="64" t="inlineStr">
        <is>
          <t xml:space="preserve">      Construction materials sourcing, supply and project procurement</t>
        </is>
      </c>
      <c r="G3" s="65" t="inlineStr">
        <is>
          <t xml:space="preserve">MFAR KUDA VILLINGILI (KV2) - NEW RESORT, KAAFU ATOLL, MALDIVES   </t>
        </is>
      </c>
    </row>
    <row r="4" ht="13" customHeight="1">
      <c r="A4" s="66" t="inlineStr">
        <is>
          <t xml:space="preserve">      Room D076, Shop 101, No. 14, Longdong Trade Street, Tianhe District, Guangzhou City, China</t>
        </is>
      </c>
      <c r="G4" s="67" t="inlineStr">
        <is>
          <t xml:space="preserve">TBG-KV2-MTO-001   |   Rev 01   |   07 September 2026   </t>
        </is>
      </c>
    </row>
    <row r="5" ht="10" customHeight="1">
      <c r="A5" s="61" t="n"/>
      <c r="B5" s="61" t="n"/>
      <c r="C5" s="61" t="n"/>
      <c r="D5" s="61" t="n"/>
      <c r="E5" s="61" t="n"/>
      <c r="F5" s="61" t="n"/>
      <c r="G5" s="61" t="n"/>
      <c r="H5" s="61" t="n"/>
      <c r="I5" s="61" t="n"/>
      <c r="J5" s="61" t="n"/>
      <c r="K5" s="61" t="n"/>
      <c r="L5" s="61" t="n"/>
      <c r="M5" s="61" t="n"/>
    </row>
    <row r="6" ht="4" customHeight="1">
      <c r="A6" s="68" t="n"/>
      <c r="B6" s="68" t="n"/>
      <c r="C6" s="68" t="n"/>
      <c r="D6" s="68" t="n"/>
      <c r="E6" s="68" t="n"/>
      <c r="F6" s="68" t="n"/>
      <c r="G6" s="68" t="n"/>
      <c r="H6" s="68" t="n"/>
      <c r="I6" s="68" t="n"/>
      <c r="J6" s="68" t="n"/>
      <c r="K6" s="68" t="n"/>
      <c r="L6" s="68" t="n"/>
      <c r="M6" s="68" t="n"/>
    </row>
    <row r="7" ht="15" customHeight="1">
      <c r="A7" s="69" t="inlineStr">
        <is>
          <t xml:space="preserve">  sales@terrabuildglobal.com    |    terrabuildglobal.com    |    WhatsApp / WeChat +86 188 2649 1416    |    Registered in the People's Republic of China</t>
        </is>
      </c>
    </row>
    <row r="8" ht="6" customHeight="1"/>
    <row r="9">
      <c r="A9" s="7" t="inlineStr">
        <is>
          <t>Villa</t>
        </is>
      </c>
      <c r="B9" s="7" t="inlineStr">
        <is>
          <t>Code</t>
        </is>
      </c>
      <c r="C9" s="7" t="inlineStr">
        <is>
          <t>Item</t>
        </is>
      </c>
      <c r="D9" s="7" t="inlineStr">
        <is>
          <t>Size (mm)</t>
        </is>
      </c>
      <c r="E9" s="7" t="inlineStr">
        <is>
          <t>Qty per villa</t>
        </is>
      </c>
      <c r="F9" s="7" t="inlineStr">
        <is>
          <t>No. of villas</t>
        </is>
      </c>
      <c r="G9" s="7" t="inlineStr">
        <is>
          <t>Total qty</t>
        </is>
      </c>
      <c r="H9" s="7" t="inlineStr">
        <is>
          <t>Traced to drawing</t>
        </is>
      </c>
      <c r="I9" s="7" t="inlineStr">
        <is>
          <t>Supplier / brand offered</t>
        </is>
      </c>
      <c r="J9" s="7" t="inlineStr">
        <is>
          <t>Unit rate</t>
        </is>
      </c>
      <c r="K9" s="7" t="inlineStr">
        <is>
          <t>Amount</t>
        </is>
      </c>
      <c r="L9" s="7" t="inlineStr">
        <is>
          <t>Lead time</t>
        </is>
      </c>
      <c r="M9" s="7" t="inlineStr">
        <is>
          <t>Origin</t>
        </is>
      </c>
    </row>
    <row r="10">
      <c r="A10" s="8" t="inlineStr">
        <is>
          <t>A09</t>
        </is>
      </c>
      <c r="B10" s="8" t="inlineStr">
        <is>
          <t>FD-02</t>
        </is>
      </c>
      <c r="C10" s="8" t="inlineStr">
        <is>
          <t>Bedside table</t>
        </is>
      </c>
      <c r="D10" s="8" t="inlineStr">
        <is>
          <t>W369 x L544 x H238</t>
        </is>
      </c>
      <c r="E10" s="8" t="n">
        <v>2</v>
      </c>
      <c r="F10" s="9" t="n"/>
      <c r="G10" s="11">
        <f>IF(F2="","",E2*F2)</f>
        <v/>
      </c>
      <c r="H10" s="8" t="inlineStr">
        <is>
          <t>ID.FFE.02 Furniture Schedule (Custom-Built)</t>
        </is>
      </c>
      <c r="I10" s="8" t="inlineStr"/>
      <c r="J10" s="9" t="n"/>
      <c r="K10" s="8">
        <f>IF(OR(G2="",J2=""),"",G2*J2)</f>
        <v/>
      </c>
      <c r="L10" s="9" t="inlineStr"/>
      <c r="M10" s="9" t="inlineStr"/>
    </row>
    <row r="11">
      <c r="A11" s="8" t="inlineStr">
        <is>
          <t>A09</t>
        </is>
      </c>
      <c r="B11" s="8" t="inlineStr">
        <is>
          <t>FD-03</t>
        </is>
      </c>
      <c r="C11" s="8" t="inlineStr">
        <is>
          <t>Minibar with writing desk</t>
        </is>
      </c>
      <c r="D11" s="8" t="inlineStr">
        <is>
          <t>W584 x L1673 x H1695</t>
        </is>
      </c>
      <c r="E11" s="8" t="n">
        <v>1</v>
      </c>
      <c r="F11" s="9" t="n"/>
      <c r="G11" s="11">
        <f>IF(F3="","",E3*F3)</f>
        <v/>
      </c>
      <c r="H11" s="8" t="inlineStr">
        <is>
          <t>ID.FFE.02 Furniture Schedule (Custom-Built)</t>
        </is>
      </c>
      <c r="I11" s="8" t="inlineStr"/>
      <c r="J11" s="9" t="n"/>
      <c r="K11" s="8">
        <f>IF(OR(G3="",J3=""),"",G3*J3)</f>
        <v/>
      </c>
      <c r="L11" s="9" t="inlineStr"/>
      <c r="M11" s="9" t="inlineStr"/>
    </row>
    <row r="12">
      <c r="A12" s="8" t="inlineStr">
        <is>
          <t>A09</t>
        </is>
      </c>
      <c r="B12" s="8" t="inlineStr">
        <is>
          <t>FD-07</t>
        </is>
      </c>
      <c r="C12" s="8" t="inlineStr">
        <is>
          <t>Wardrobe</t>
        </is>
      </c>
      <c r="D12" s="8" t="inlineStr">
        <is>
          <t>W619 x L1800 x H2525</t>
        </is>
      </c>
      <c r="E12" s="8" t="n">
        <v>1</v>
      </c>
      <c r="F12" s="9" t="n"/>
      <c r="G12" s="11">
        <f>IF(F4="","",E4*F4)</f>
        <v/>
      </c>
      <c r="H12" s="8" t="inlineStr">
        <is>
          <t>ID.FFE.02 Furniture Schedule (Custom-Built)</t>
        </is>
      </c>
      <c r="I12" s="8" t="inlineStr"/>
      <c r="J12" s="9" t="n"/>
      <c r="K12" s="8">
        <f>IF(OR(G4="",J4=""),"",G4*J4)</f>
        <v/>
      </c>
      <c r="L12" s="9" t="inlineStr"/>
      <c r="M12" s="9" t="inlineStr"/>
    </row>
    <row r="13">
      <c r="A13" s="8" t="inlineStr">
        <is>
          <t>A10</t>
        </is>
      </c>
      <c r="B13" s="8" t="inlineStr">
        <is>
          <t>FD-07</t>
        </is>
      </c>
      <c r="C13" s="8" t="inlineStr">
        <is>
          <t>Writing desk</t>
        </is>
      </c>
      <c r="D13" s="8" t="inlineStr">
        <is>
          <t>W576 x L2535 x H153</t>
        </is>
      </c>
      <c r="E13" s="8" t="n">
        <v>1</v>
      </c>
      <c r="F13" s="9" t="n"/>
      <c r="G13" s="11">
        <f>IF(F5="","",E5*F5)</f>
        <v/>
      </c>
      <c r="H13" s="8" t="inlineStr">
        <is>
          <t>ID.FFE.02 Furniture Schedule (Custom-Built)</t>
        </is>
      </c>
      <c r="I13" s="8" t="inlineStr"/>
      <c r="J13" s="9" t="n"/>
      <c r="K13" s="8">
        <f>IF(OR(G5="",J5=""),"",G5*J5)</f>
        <v/>
      </c>
      <c r="L13" s="9" t="inlineStr"/>
      <c r="M13" s="9" t="inlineStr"/>
    </row>
    <row r="14">
      <c r="A14" s="8" t="inlineStr">
        <is>
          <t>A10</t>
        </is>
      </c>
      <c r="B14" s="8" t="inlineStr">
        <is>
          <t>FD-08</t>
        </is>
      </c>
      <c r="C14" s="8" t="inlineStr">
        <is>
          <t>Minibar</t>
        </is>
      </c>
      <c r="D14" s="8" t="inlineStr">
        <is>
          <t>W607 x L1036 x H720</t>
        </is>
      </c>
      <c r="E14" s="8" t="n">
        <v>1</v>
      </c>
      <c r="F14" s="9" t="n"/>
      <c r="G14" s="11">
        <f>IF(F6="","",E6*F6)</f>
        <v/>
      </c>
      <c r="H14" s="8" t="inlineStr">
        <is>
          <t>ID.FFE.02 Furniture Schedule (Custom-Built)</t>
        </is>
      </c>
      <c r="I14" s="8" t="inlineStr"/>
      <c r="J14" s="9" t="n"/>
      <c r="K14" s="8">
        <f>IF(OR(G6="",J6=""),"",G6*J6)</f>
        <v/>
      </c>
      <c r="L14" s="9" t="inlineStr"/>
      <c r="M14" s="9" t="inlineStr"/>
    </row>
    <row r="15">
      <c r="A15" s="8" t="inlineStr">
        <is>
          <t>A10</t>
        </is>
      </c>
      <c r="B15" s="8" t="inlineStr">
        <is>
          <t>FD-11</t>
        </is>
      </c>
      <c r="C15" s="8" t="inlineStr">
        <is>
          <t>Bedside table</t>
        </is>
      </c>
      <c r="D15" s="8" t="inlineStr">
        <is>
          <t>W369 x L544 x H238</t>
        </is>
      </c>
      <c r="E15" s="8" t="n">
        <v>4</v>
      </c>
      <c r="F15" s="9" t="n"/>
      <c r="G15" s="11">
        <f>IF(F7="","",E7*F7)</f>
        <v/>
      </c>
      <c r="H15" s="8" t="inlineStr">
        <is>
          <t>ID.FFE.02 Furniture Schedule (Custom-Built)</t>
        </is>
      </c>
      <c r="I15" s="8" t="inlineStr"/>
      <c r="J15" s="9" t="n"/>
      <c r="K15" s="8">
        <f>IF(OR(G7="",J7=""),"",G7*J7)</f>
        <v/>
      </c>
      <c r="L15" s="9" t="inlineStr"/>
      <c r="M15" s="9" t="inlineStr"/>
    </row>
    <row r="16">
      <c r="A16" s="8" t="inlineStr">
        <is>
          <t>A10</t>
        </is>
      </c>
      <c r="B16" s="8" t="inlineStr">
        <is>
          <t>FD-12</t>
        </is>
      </c>
      <c r="C16" s="8" t="inlineStr">
        <is>
          <t>Minibar with writing desk</t>
        </is>
      </c>
      <c r="D16" s="8" t="inlineStr">
        <is>
          <t>W584 x L1673 x H1695</t>
        </is>
      </c>
      <c r="E16" s="8" t="n">
        <v>2</v>
      </c>
      <c r="F16" s="9" t="n"/>
      <c r="G16" s="11">
        <f>IF(F8="","",E8*F8)</f>
        <v/>
      </c>
      <c r="H16" s="8" t="inlineStr">
        <is>
          <t>ID.FFE.02 Furniture Schedule (Custom-Built)</t>
        </is>
      </c>
      <c r="I16" s="8" t="inlineStr"/>
      <c r="J16" s="9" t="n"/>
      <c r="K16" s="8">
        <f>IF(OR(G8="",J8=""),"",G8*J8)</f>
        <v/>
      </c>
      <c r="L16" s="9" t="inlineStr"/>
      <c r="M16" s="9" t="inlineStr"/>
    </row>
    <row r="17">
      <c r="A17" s="8" t="inlineStr">
        <is>
          <t>A10</t>
        </is>
      </c>
      <c r="B17" s="8" t="inlineStr">
        <is>
          <t>FD-16</t>
        </is>
      </c>
      <c r="C17" s="8" t="inlineStr">
        <is>
          <t>Wardrobe</t>
        </is>
      </c>
      <c r="D17" s="8" t="inlineStr">
        <is>
          <t>W604 x L1485 x H381 (as scheduled - verify, looks transposed)</t>
        </is>
      </c>
      <c r="E17" s="8" t="n">
        <v>2</v>
      </c>
      <c r="F17" s="9" t="n"/>
      <c r="G17" s="11">
        <f>IF(F9="","",E9*F9)</f>
        <v/>
      </c>
      <c r="H17" s="8" t="inlineStr">
        <is>
          <t>ID.FFE.02 Furniture Schedule (Custom-Built)</t>
        </is>
      </c>
      <c r="I17" s="8" t="inlineStr"/>
      <c r="J17" s="9" t="n"/>
      <c r="K17" s="8">
        <f>IF(OR(G9="",J9=""),"",G9*J9)</f>
        <v/>
      </c>
      <c r="L17" s="9" t="inlineStr"/>
      <c r="M17" s="9" t="inlineStr"/>
    </row>
    <row r="18">
      <c r="A18" s="8" t="inlineStr">
        <is>
          <t>A10</t>
        </is>
      </c>
      <c r="B18" s="8" t="inlineStr">
        <is>
          <t>FD-18</t>
        </is>
      </c>
      <c r="C18" s="8" t="inlineStr">
        <is>
          <t>Wardrobe (maid's)</t>
        </is>
      </c>
      <c r="D18" s="8" t="inlineStr">
        <is>
          <t>W446 x L1107 x H2385</t>
        </is>
      </c>
      <c r="E18" s="8" t="n">
        <v>1</v>
      </c>
      <c r="F18" s="9" t="n"/>
      <c r="G18" s="11">
        <f>IF(F10="","",E10*F10)</f>
        <v/>
      </c>
      <c r="H18" s="8" t="inlineStr">
        <is>
          <t>ID.FFE.02 Furniture Schedule (Custom-Built)</t>
        </is>
      </c>
      <c r="I18" s="8" t="inlineStr"/>
      <c r="J18" s="9" t="n"/>
      <c r="K18" s="8">
        <f>IF(OR(G10="",J10=""),"",G10*J10)</f>
        <v/>
      </c>
      <c r="L18" s="9" t="inlineStr"/>
      <c r="M18" s="9" t="inlineStr"/>
    </row>
    <row r="19">
      <c r="A19" s="8" t="inlineStr">
        <is>
          <t>A11</t>
        </is>
      </c>
      <c r="B19" s="8" t="inlineStr">
        <is>
          <t>FD-07</t>
        </is>
      </c>
      <c r="C19" s="8" t="inlineStr">
        <is>
          <t>Writing desk</t>
        </is>
      </c>
      <c r="D19" s="8" t="inlineStr">
        <is>
          <t>W576 x L2535 x H153</t>
        </is>
      </c>
      <c r="E19" s="8" t="n">
        <v>1</v>
      </c>
      <c r="F19" s="9" t="n"/>
      <c r="G19" s="11">
        <f>IF(F11="","",E11*F11)</f>
        <v/>
      </c>
      <c r="H19" s="8" t="inlineStr">
        <is>
          <t>ID.FFE.02 Furniture Schedule (Custom-Built)</t>
        </is>
      </c>
      <c r="I19" s="8" t="inlineStr"/>
      <c r="J19" s="9" t="n"/>
      <c r="K19" s="8">
        <f>IF(OR(G11="",J11=""),"",G11*J11)</f>
        <v/>
      </c>
      <c r="L19" s="9" t="inlineStr"/>
      <c r="M19" s="9" t="inlineStr"/>
    </row>
    <row r="20">
      <c r="A20" s="8" t="inlineStr">
        <is>
          <t>A11</t>
        </is>
      </c>
      <c r="B20" s="8" t="inlineStr">
        <is>
          <t>FD-08</t>
        </is>
      </c>
      <c r="C20" s="8" t="inlineStr">
        <is>
          <t>Minibar</t>
        </is>
      </c>
      <c r="D20" s="8" t="inlineStr">
        <is>
          <t>W589 x L1036 x H720</t>
        </is>
      </c>
      <c r="E20" s="8" t="n">
        <v>1</v>
      </c>
      <c r="F20" s="9" t="n"/>
      <c r="G20" s="11">
        <f>IF(F12="","",E12*F12)</f>
        <v/>
      </c>
      <c r="H20" s="8" t="inlineStr">
        <is>
          <t>ID.FFE.02 Furniture Schedule (Custom-Built)</t>
        </is>
      </c>
      <c r="I20" s="8" t="inlineStr"/>
      <c r="J20" s="9" t="n"/>
      <c r="K20" s="8">
        <f>IF(OR(G12="",J12=""),"",G12*J12)</f>
        <v/>
      </c>
      <c r="L20" s="9" t="inlineStr"/>
      <c r="M20" s="9" t="inlineStr"/>
    </row>
    <row r="21">
      <c r="A21" s="8" t="inlineStr">
        <is>
          <t>A11</t>
        </is>
      </c>
      <c r="B21" s="8" t="inlineStr">
        <is>
          <t>FD-11</t>
        </is>
      </c>
      <c r="C21" s="8" t="inlineStr">
        <is>
          <t>Bedside table</t>
        </is>
      </c>
      <c r="D21" s="8" t="inlineStr">
        <is>
          <t>W369 x L544 x H238</t>
        </is>
      </c>
      <c r="E21" s="8" t="n">
        <v>4</v>
      </c>
      <c r="F21" s="9" t="n"/>
      <c r="G21" s="11">
        <f>IF(F13="","",E13*F13)</f>
        <v/>
      </c>
      <c r="H21" s="8" t="inlineStr">
        <is>
          <t>ID.FFE.02 Furniture Schedule (Custom-Built)</t>
        </is>
      </c>
      <c r="I21" s="8" t="inlineStr"/>
      <c r="J21" s="9" t="n"/>
      <c r="K21" s="8">
        <f>IF(OR(G13="",J13=""),"",G13*J13)</f>
        <v/>
      </c>
      <c r="L21" s="9" t="inlineStr"/>
      <c r="M21" s="9" t="inlineStr"/>
    </row>
    <row r="22" ht="32" customHeight="1">
      <c r="A22" s="8" t="inlineStr">
        <is>
          <t>A11</t>
        </is>
      </c>
      <c r="B22" s="73" t="n"/>
      <c r="C22" s="73" t="n"/>
      <c r="D22" s="73" t="n"/>
      <c r="E22" s="73" t="n"/>
      <c r="F22" s="73" t="n"/>
      <c r="G22" s="73" t="n"/>
      <c r="H22" s="73" t="n"/>
      <c r="I22" s="73" t="n"/>
      <c r="J22" s="73" t="n"/>
      <c r="K22" s="73" t="n"/>
      <c r="L22" s="73" t="n"/>
      <c r="M22" s="74" t="n"/>
    </row>
    <row r="23">
      <c r="A23" s="8" t="inlineStr">
        <is>
          <t>A11</t>
        </is>
      </c>
      <c r="B23" s="8" t="inlineStr">
        <is>
          <t>FD-16</t>
        </is>
      </c>
      <c r="C23" s="8" t="inlineStr">
        <is>
          <t>Wardrobe (maid's)</t>
        </is>
      </c>
      <c r="D23" s="8" t="inlineStr">
        <is>
          <t>W446 x L1107 x H2385</t>
        </is>
      </c>
      <c r="E23" s="8" t="n">
        <v>1</v>
      </c>
      <c r="F23" s="9" t="n"/>
      <c r="G23" s="11">
        <f>IF(F15="","",E15*F15)</f>
        <v/>
      </c>
      <c r="H23" s="8" t="inlineStr">
        <is>
          <t>ID.FFE.02 Furniture Schedule (Custom-Built)</t>
        </is>
      </c>
      <c r="I23" s="8" t="inlineStr"/>
      <c r="J23" s="9" t="n"/>
      <c r="K23" s="8">
        <f>IF(OR(G15="",J15=""),"",G15*J15)</f>
        <v/>
      </c>
      <c r="L23" s="9" t="inlineStr"/>
      <c r="M23" s="9" t="inlineStr"/>
    </row>
    <row r="24">
      <c r="A24" s="8" t="inlineStr">
        <is>
          <t>A12</t>
        </is>
      </c>
      <c r="B24" s="8" t="inlineStr">
        <is>
          <t>FD-02</t>
        </is>
      </c>
      <c r="C24" s="8" t="inlineStr">
        <is>
          <t>Bedside table</t>
        </is>
      </c>
      <c r="D24" s="8" t="inlineStr">
        <is>
          <t>W369 x L544 x H238</t>
        </is>
      </c>
      <c r="E24" s="8" t="n">
        <v>2</v>
      </c>
      <c r="F24" s="9" t="n"/>
      <c r="G24" s="11">
        <f>IF(F16="","",E16*F16)</f>
        <v/>
      </c>
      <c r="H24" s="8" t="inlineStr">
        <is>
          <t>ID.FFE.02 Furniture Schedule (Custom-Built)</t>
        </is>
      </c>
      <c r="I24" s="8" t="inlineStr"/>
      <c r="J24" s="9" t="n"/>
      <c r="K24" s="8">
        <f>IF(OR(G16="",J16=""),"",G16*J16)</f>
        <v/>
      </c>
      <c r="L24" s="9" t="inlineStr"/>
      <c r="M24" s="9" t="inlineStr"/>
    </row>
    <row r="25">
      <c r="A25" s="8" t="inlineStr">
        <is>
          <t>A12</t>
        </is>
      </c>
      <c r="B25" s="8" t="inlineStr">
        <is>
          <t>FD-03</t>
        </is>
      </c>
      <c r="C25" s="8" t="inlineStr">
        <is>
          <t>Minibar with writing desk</t>
        </is>
      </c>
      <c r="D25" s="8" t="inlineStr">
        <is>
          <t>W584 x L1673 x H1695</t>
        </is>
      </c>
      <c r="E25" s="8" t="n">
        <v>1</v>
      </c>
      <c r="F25" s="9" t="n"/>
      <c r="G25" s="11">
        <f>IF(F17="","",E17*F17)</f>
        <v/>
      </c>
      <c r="H25" s="8" t="inlineStr">
        <is>
          <t>ID.FFE.02 Furniture Schedule (Custom-Built)</t>
        </is>
      </c>
      <c r="I25" s="8" t="inlineStr"/>
      <c r="J25" s="9" t="n"/>
      <c r="K25" s="8">
        <f>IF(OR(G17="",J17=""),"",G17*J17)</f>
        <v/>
      </c>
      <c r="L25" s="9" t="inlineStr"/>
      <c r="M25" s="9" t="inlineStr"/>
    </row>
    <row r="26">
      <c r="A26" s="8" t="inlineStr">
        <is>
          <t>A12</t>
        </is>
      </c>
      <c r="B26" s="8" t="inlineStr">
        <is>
          <t>FD-07</t>
        </is>
      </c>
      <c r="C26" s="8" t="inlineStr">
        <is>
          <t>Wardrobe</t>
        </is>
      </c>
      <c r="D26" s="8" t="inlineStr">
        <is>
          <t>W619 x L1800 x H2525</t>
        </is>
      </c>
      <c r="E26" s="8" t="n">
        <v>1</v>
      </c>
      <c r="F26" s="9" t="n"/>
      <c r="G26" s="11">
        <f>IF(F18="","",E18*F18)</f>
        <v/>
      </c>
      <c r="H26" s="8" t="inlineStr">
        <is>
          <t>ID.FFE.02 Furniture Schedule (Custom-Built)</t>
        </is>
      </c>
      <c r="I26" s="8" t="inlineStr"/>
      <c r="J26" s="9" t="n"/>
      <c r="K26" s="8">
        <f>IF(OR(G18="",J18=""),"",G18*J18)</f>
        <v/>
      </c>
      <c r="L26" s="9" t="inlineStr"/>
      <c r="M26" s="9" t="inlineStr"/>
    </row>
    <row r="28">
      <c r="C28" s="6" t="inlineStr">
        <is>
          <t>TOTAL - CUSTOM JOINERY</t>
        </is>
      </c>
      <c r="G28" s="6">
        <f>SUM(G2:G18)</f>
        <v/>
      </c>
      <c r="K28" s="6">
        <f>SUM(K2:K18)</f>
        <v/>
      </c>
    </row>
    <row r="30">
      <c r="A30" s="15" t="inlineStr">
        <is>
          <t>NOTE: All custom joinery is to be finished in M-01 pine wood veneer (0.6-1 mm natural pine veneer on plywood/MDF substrate, clear matte polyurethane 5-10% sheen) per the M-01 legend application note 'WALL CLADDING, HEADBOARD, FURNITURE, JOINERY'. Carcass material is not specified on the drawings.</t>
        </is>
      </c>
    </row>
    <row r="32" ht="3" customHeight="1">
      <c r="A32" s="68" t="n"/>
      <c r="B32" s="68" t="n"/>
      <c r="C32" s="68" t="n"/>
      <c r="D32" s="68" t="n"/>
      <c r="E32" s="68" t="n"/>
      <c r="F32" s="68" t="n"/>
      <c r="G32" s="68" t="n"/>
      <c r="H32" s="68" t="n"/>
      <c r="I32" s="68" t="n"/>
      <c r="J32" s="68" t="n"/>
      <c r="K32" s="68" t="n"/>
      <c r="L32" s="68" t="n"/>
      <c r="M32" s="68" t="n"/>
    </row>
    <row r="33" ht="18" customHeight="1">
      <c r="A33" s="70" t="inlineStr">
        <is>
          <t xml:space="preserve">  TERRABUILD GLOBAL    |    sales@terrabuildglobal.com    |    terrabuildglobal.com</t>
        </is>
      </c>
      <c r="G33" s="71" t="inlineStr">
        <is>
          <t xml:space="preserve">WhatsApp / WeChat +86 188 2649 1416    |    TBG-KV2-MTO-001 Rev 01  </t>
        </is>
      </c>
    </row>
    <row r="34" ht="14" customHeight="1">
      <c r="A34" s="72" t="inlineStr">
        <is>
          <t xml:space="preserve">  Room D076, Shop 101, No. 14, Longdong Trade Street, Tianhe District, Guangzhou City, China    |    Registered in the People's Republic of China</t>
        </is>
      </c>
    </row>
  </sheetData>
  <autoFilter ref="A9:M26"/>
  <mergeCells count="11">
    <mergeCell ref="A2:F2"/>
    <mergeCell ref="A33:F33"/>
    <mergeCell ref="G3:M3"/>
    <mergeCell ref="A22:M22"/>
    <mergeCell ref="A34:M34"/>
    <mergeCell ref="G4:M4"/>
    <mergeCell ref="A4:F4"/>
    <mergeCell ref="A7:M7"/>
    <mergeCell ref="A3:F3"/>
    <mergeCell ref="G33:M33"/>
    <mergeCell ref="G2:M2"/>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9.xml><?xml version="1.0" encoding="utf-8"?>
<worksheet xmlns="http://schemas.openxmlformats.org/spreadsheetml/2006/main">
  <sheetPr>
    <outlinePr summaryBelow="1" summaryRight="1"/>
    <pageSetUpPr fitToPage="1"/>
  </sheetPr>
  <dimension ref="A1:J23"/>
  <sheetViews>
    <sheetView showGridLines="0" workbookViewId="0">
      <pane ySplit="9" topLeftCell="A10" activePane="bottomLeft" state="frozen"/>
      <selection pane="bottomLeft" activeCell="A1" sqref="A1"/>
    </sheetView>
  </sheetViews>
  <sheetFormatPr baseColWidth="8" defaultRowHeight="15"/>
  <cols>
    <col width="34" customWidth="1" min="1" max="1"/>
    <col width="52" customWidth="1" min="2" max="2"/>
    <col width="40" customWidth="1" min="3" max="3"/>
    <col width="20" customWidth="1" min="4" max="4"/>
    <col width="50" customWidth="1" min="5" max="5"/>
    <col width="10" customWidth="1" min="6" max="6"/>
    <col width="24" customWidth="1" min="7" max="7"/>
    <col width="12" customWidth="1" min="8" max="8"/>
    <col width="12" customWidth="1" min="9" max="9"/>
    <col width="14" customWidth="1" min="10" max="10"/>
  </cols>
  <sheetData>
    <row r="1" ht="10" customHeight="1">
      <c r="A1" s="61" t="n"/>
      <c r="B1" s="61" t="n"/>
      <c r="C1" s="61" t="n"/>
      <c r="D1" s="61" t="n"/>
      <c r="E1" s="61" t="n"/>
      <c r="F1" s="61" t="n"/>
      <c r="G1" s="61" t="n"/>
      <c r="H1" s="61" t="n"/>
      <c r="I1" s="61" t="n"/>
      <c r="J1" s="61" t="n"/>
    </row>
    <row r="2" ht="22" customHeight="1">
      <c r="A2" s="62" t="inlineStr">
        <is>
          <t xml:space="preserve">      TERRABUILD GLOBAL</t>
        </is>
      </c>
      <c r="F2" s="63" t="inlineStr">
        <is>
          <t xml:space="preserve">BUILT-IN JOINERY &amp; SOFT FURNISHINGS   </t>
        </is>
      </c>
    </row>
    <row r="3" ht="14" customHeight="1">
      <c r="A3" s="64" t="inlineStr">
        <is>
          <t xml:space="preserve">      Construction materials sourcing, supply and project procurement</t>
        </is>
      </c>
      <c r="F3" s="65" t="inlineStr">
        <is>
          <t xml:space="preserve">MFAR KUDA VILLINGILI (KV2) - NEW RESORT, KAAFU ATOLL, MALDIVES   </t>
        </is>
      </c>
    </row>
    <row r="4" ht="13" customHeight="1">
      <c r="A4" s="66" t="inlineStr">
        <is>
          <t xml:space="preserve">      Room D076, Shop 101, No. 14, Longdong Trade Street, Tianhe District, Guangzhou City, China</t>
        </is>
      </c>
      <c r="F4" s="67" t="inlineStr">
        <is>
          <t xml:space="preserve">TBG-KV2-MTO-001   |   Rev 01   |   07 September 2026   </t>
        </is>
      </c>
    </row>
    <row r="5" ht="10" customHeight="1">
      <c r="A5" s="61" t="n"/>
      <c r="B5" s="61" t="n"/>
      <c r="C5" s="61" t="n"/>
      <c r="D5" s="61" t="n"/>
      <c r="E5" s="61" t="n"/>
      <c r="F5" s="61" t="n"/>
      <c r="G5" s="61" t="n"/>
      <c r="H5" s="61" t="n"/>
      <c r="I5" s="61" t="n"/>
      <c r="J5" s="61" t="n"/>
    </row>
    <row r="6" ht="4" customHeight="1">
      <c r="A6" s="68" t="n"/>
      <c r="B6" s="68" t="n"/>
      <c r="C6" s="68" t="n"/>
      <c r="D6" s="68" t="n"/>
      <c r="E6" s="68" t="n"/>
      <c r="F6" s="68" t="n"/>
      <c r="G6" s="68" t="n"/>
      <c r="H6" s="68" t="n"/>
      <c r="I6" s="68" t="n"/>
      <c r="J6" s="68" t="n"/>
    </row>
    <row r="7" ht="15" customHeight="1">
      <c r="A7" s="69" t="inlineStr">
        <is>
          <t xml:space="preserve">  sales@terrabuildglobal.com    |    terrabuildglobal.com    |    WhatsApp / WeChat +86 188 2649 1416    |    Registered in the People's Republic of China</t>
        </is>
      </c>
    </row>
    <row r="8" ht="6" customHeight="1"/>
    <row r="9">
      <c r="A9" s="7" t="inlineStr">
        <is>
          <t>Item</t>
        </is>
      </c>
      <c r="B9" s="7" t="inlineStr">
        <is>
          <t>Specification / note from drawing</t>
        </is>
      </c>
      <c r="C9" s="7" t="inlineStr">
        <is>
          <t>Where used / intended application</t>
        </is>
      </c>
      <c r="D9" s="7" t="inlineStr">
        <is>
          <t>Villa types</t>
        </is>
      </c>
      <c r="E9" s="7" t="inlineStr">
        <is>
          <t>Traced to drawing</t>
        </is>
      </c>
      <c r="F9" s="7" t="inlineStr">
        <is>
          <t>Qty</t>
        </is>
      </c>
      <c r="G9" s="7" t="inlineStr">
        <is>
          <t>Supplier / brand offered</t>
        </is>
      </c>
      <c r="H9" s="7" t="inlineStr">
        <is>
          <t>Unit rate</t>
        </is>
      </c>
      <c r="I9" s="7" t="inlineStr">
        <is>
          <t>Lead time</t>
        </is>
      </c>
      <c r="J9" s="7" t="inlineStr">
        <is>
          <t>Origin</t>
        </is>
      </c>
    </row>
    <row r="10">
      <c r="A10" s="10" t="inlineStr">
        <is>
          <t>Curtains + sheers</t>
        </is>
      </c>
      <c r="B10" s="10" t="inlineStr">
        <is>
          <t>Type, fabric and track NOT specified. Shown as 'CURTAINS' with 'CURTAIN BOX' / 'CURTAIN COVE'</t>
        </is>
      </c>
      <c r="C10" s="10" t="inlineStr">
        <is>
          <t>Bedroom + living, full height to sliding doors</t>
        </is>
      </c>
      <c r="D10" s="10" t="inlineStr">
        <is>
          <t>A09, A10, A11, A12</t>
        </is>
      </c>
      <c r="E10" s="10" t="inlineStr">
        <is>
          <t>A09 ID.IE.01.03/.01.04; A10 ID.IE.02.02/.02.03/.01.02; A11 ID.IE.06.01; A12 ID.IE.01.03/.01.04</t>
        </is>
      </c>
      <c r="F10" s="9" t="n"/>
      <c r="G10" s="9" t="inlineStr"/>
      <c r="H10" s="9" t="n"/>
      <c r="I10" s="9" t="inlineStr"/>
      <c r="J10" s="9" t="inlineStr"/>
    </row>
    <row r="11">
      <c r="A11" s="8" t="inlineStr">
        <is>
          <t>Curtain box / curtain cove (joinery)</t>
        </is>
      </c>
      <c r="B11" s="8" t="inlineStr">
        <is>
          <t>Recessed ceiling curtain pocket with integrated cove lighting</t>
        </is>
      </c>
      <c r="C11" s="8" t="inlineStr">
        <is>
          <t>Head of sliding doors / window walls</t>
        </is>
      </c>
      <c r="D11" s="8" t="inlineStr">
        <is>
          <t>A09, A10, A11, A12</t>
        </is>
      </c>
      <c r="E11" s="8" t="inlineStr">
        <is>
          <t>Interior elevations - 'CURTAIN BOX', 'CURTAIN COVE WITH COVE'</t>
        </is>
      </c>
      <c r="F11" s="9" t="n"/>
      <c r="G11" s="9" t="inlineStr"/>
      <c r="H11" s="9" t="n"/>
      <c r="I11" s="9" t="inlineStr"/>
      <c r="J11" s="9" t="inlineStr"/>
    </row>
    <row r="12">
      <c r="A12" s="8" t="inlineStr">
        <is>
          <t>Cove lighting pelmet (joinery)</t>
        </is>
      </c>
      <c r="B12" s="8" t="inlineStr">
        <is>
          <t>Recessed ceiling/wall cove housing the L-05 striplight</t>
        </is>
      </c>
      <c r="C12" s="8" t="inlineStr">
        <is>
          <t>Perimeter of bedrooms, living, headboard</t>
        </is>
      </c>
      <c r="D12" s="8" t="inlineStr">
        <is>
          <t>A09, A10, A11, A12</t>
        </is>
      </c>
      <c r="E12" s="8" t="inlineStr">
        <is>
          <t>ID.01.06 RCP + all interior elevations</t>
        </is>
      </c>
      <c r="F12" s="9" t="n"/>
      <c r="G12" s="9" t="inlineStr"/>
      <c r="H12" s="9" t="n"/>
      <c r="I12" s="9" t="inlineStr"/>
      <c r="J12" s="9" t="inlineStr"/>
    </row>
    <row r="13">
      <c r="A13" s="8" t="inlineStr">
        <is>
          <t>Wall mounted / floating side table</t>
        </is>
      </c>
      <c r="B13" s="8" t="inlineStr">
        <is>
          <t>Joinery item - distinct from loose FD side tables</t>
        </is>
      </c>
      <c r="C13" s="8" t="inlineStr">
        <is>
          <t>Bedside, bedrooms</t>
        </is>
      </c>
      <c r="D13" s="8" t="inlineStr">
        <is>
          <t>A10, A11</t>
        </is>
      </c>
      <c r="E13" s="8" t="inlineStr">
        <is>
          <t>A10 ID.IE.02.01/.02.02/.02.04/.03.01</t>
        </is>
      </c>
      <c r="F13" s="9" t="n"/>
      <c r="G13" s="9" t="inlineStr"/>
      <c r="H13" s="9" t="n"/>
      <c r="I13" s="9" t="inlineStr"/>
      <c r="J13" s="9" t="inlineStr"/>
    </row>
    <row r="14">
      <c r="A14" s="8" t="inlineStr">
        <is>
          <t>Shelves with cabinet / cupboard (joinery)</t>
        </is>
      </c>
      <c r="B14" s="8" t="inlineStr">
        <is>
          <t>'SHELVES WITH CABINET', 'CUPBOARD', 'CABINET WITH SHELVES'</t>
        </is>
      </c>
      <c r="C14" s="8" t="inlineStr">
        <is>
          <t>Bedroom + living/dining</t>
        </is>
      </c>
      <c r="D14" s="8" t="inlineStr">
        <is>
          <t>A09, A10, A11, A12</t>
        </is>
      </c>
      <c r="E14" s="8" t="inlineStr">
        <is>
          <t>A09 ID.IE.01.01/.01.04; A10 ID.IE.01.01/.01.02/.01.03; A12 ID.IE.01.01/.01.04</t>
        </is>
      </c>
      <c r="F14" s="9" t="n"/>
      <c r="G14" s="9" t="inlineStr"/>
      <c r="H14" s="9" t="n"/>
      <c r="I14" s="9" t="inlineStr"/>
      <c r="J14" s="9" t="inlineStr"/>
    </row>
    <row r="15">
      <c r="A15" s="8" t="inlineStr">
        <is>
          <t>Breakfast counter</t>
        </is>
      </c>
      <c r="B15" s="8" t="inlineStr">
        <is>
          <t>Shown on A10 floor plan</t>
        </is>
      </c>
      <c r="C15" s="8" t="inlineStr">
        <is>
          <t>Living / dining</t>
        </is>
      </c>
      <c r="D15" s="8" t="inlineStr">
        <is>
          <t>A10</t>
        </is>
      </c>
      <c r="E15" s="8" t="inlineStr">
        <is>
          <t>ID.01.01 (A10) Floor Plan</t>
        </is>
      </c>
      <c r="F15" s="9" t="n"/>
      <c r="G15" s="9" t="inlineStr"/>
      <c r="H15" s="9" t="n"/>
      <c r="I15" s="9" t="inlineStr"/>
      <c r="J15" s="9" t="inlineStr"/>
    </row>
    <row r="16">
      <c r="A16" s="8" t="inlineStr">
        <is>
          <t>Mini bar counter</t>
        </is>
      </c>
      <c r="B16" s="8" t="inlineStr">
        <is>
          <t>'MINI BAR COUNTER' on elevation</t>
        </is>
      </c>
      <c r="C16" s="8" t="inlineStr">
        <is>
          <t>Bedroom</t>
        </is>
      </c>
      <c r="D16" s="8" t="inlineStr">
        <is>
          <t>A10, A11</t>
        </is>
      </c>
      <c r="E16" s="8" t="inlineStr">
        <is>
          <t>A10 ID.IE.02.04/.03.04</t>
        </is>
      </c>
      <c r="F16" s="9" t="n"/>
      <c r="G16" s="9" t="inlineStr"/>
      <c r="H16" s="9" t="n"/>
      <c r="I16" s="9" t="inlineStr"/>
      <c r="J16" s="9" t="inlineStr"/>
    </row>
    <row r="17">
      <c r="A17" s="10" t="inlineStr">
        <is>
          <t>TV - wall mounted</t>
        </is>
      </c>
      <c r="B17" s="10" t="inlineStr">
        <is>
          <t>'WALL MOUNTED TELEVISION' / 'WALL MOUNTED TV'. Size not specified</t>
        </is>
      </c>
      <c r="C17" s="10" t="inlineStr">
        <is>
          <t>Bedroom + living</t>
        </is>
      </c>
      <c r="D17" s="10" t="inlineStr">
        <is>
          <t>A09, A10, A11, A12</t>
        </is>
      </c>
      <c r="E17" s="10" t="inlineStr">
        <is>
          <t>A09 ID.IE.01.02; A10 ID.IE.02.03/.02.04/.01.01/.01.02; A12 ID.IE.01.02</t>
        </is>
      </c>
      <c r="F17" s="9" t="n"/>
      <c r="G17" s="9" t="inlineStr"/>
      <c r="H17" s="9" t="n"/>
      <c r="I17" s="9" t="inlineStr"/>
      <c r="J17" s="9" t="inlineStr"/>
    </row>
    <row r="18">
      <c r="A18" s="8" t="inlineStr">
        <is>
          <t>Sofa bed</t>
        </is>
      </c>
      <c r="B18" s="8" t="inlineStr">
        <is>
          <t>On floor plans - distinct from FD sofa</t>
        </is>
      </c>
      <c r="C18" s="8" t="inlineStr">
        <is>
          <t>Bedroom / living</t>
        </is>
      </c>
      <c r="D18" s="8" t="inlineStr">
        <is>
          <t>A09, A10, A11, A12</t>
        </is>
      </c>
      <c r="E18" s="8" t="inlineStr">
        <is>
          <t>ID.01.01 Floor Plans</t>
        </is>
      </c>
      <c r="F18" s="9" t="n"/>
      <c r="G18" s="9" t="inlineStr"/>
      <c r="H18" s="9" t="n"/>
      <c r="I18" s="9" t="inlineStr"/>
      <c r="J18" s="9" t="inlineStr"/>
    </row>
    <row r="19">
      <c r="A19" s="8" t="inlineStr">
        <is>
          <t>Bed headboard (M-01 pine veneer)</t>
        </is>
      </c>
      <c r="B19" s="8" t="inlineStr">
        <is>
          <t>Veneered headboard panel with cove lighting behind</t>
        </is>
      </c>
      <c r="C19" s="8" t="inlineStr">
        <is>
          <t>Bedroom</t>
        </is>
      </c>
      <c r="D19" s="8" t="inlineStr">
        <is>
          <t>A09, A10, A11, A12</t>
        </is>
      </c>
      <c r="E19" s="8" t="inlineStr">
        <is>
          <t>A09 ID.IE.01.01; A11 ID.IE.06.03; A12 ID.IE.01.01</t>
        </is>
      </c>
      <c r="F19" s="9" t="n"/>
      <c r="G19" s="9" t="inlineStr"/>
      <c r="H19" s="9" t="n"/>
      <c r="I19" s="9" t="inlineStr"/>
      <c r="J19" s="9" t="inlineStr"/>
    </row>
    <row r="21" ht="3" customHeight="1">
      <c r="A21" s="68" t="n"/>
      <c r="B21" s="68" t="n"/>
      <c r="C21" s="68" t="n"/>
      <c r="D21" s="68" t="n"/>
      <c r="E21" s="68" t="n"/>
      <c r="F21" s="68" t="n"/>
      <c r="G21" s="68" t="n"/>
      <c r="H21" s="68" t="n"/>
      <c r="I21" s="68" t="n"/>
      <c r="J21" s="68" t="n"/>
    </row>
    <row r="22" ht="18" customHeight="1">
      <c r="A22" s="70" t="inlineStr">
        <is>
          <t xml:space="preserve">  TERRABUILD GLOBAL    |    sales@terrabuildglobal.com    |    terrabuildglobal.com</t>
        </is>
      </c>
      <c r="F22" s="71" t="inlineStr">
        <is>
          <t xml:space="preserve">WhatsApp / WeChat +86 188 2649 1416    |    TBG-KV2-MTO-001 Rev 01  </t>
        </is>
      </c>
    </row>
    <row r="23" ht="14" customHeight="1">
      <c r="A23" s="72" t="inlineStr">
        <is>
          <t xml:space="preserve">  Room D076, Shop 101, No. 14, Longdong Trade Street, Tianhe District, Guangzhou City, China    |    Registered in the People's Republic of China</t>
        </is>
      </c>
    </row>
  </sheetData>
  <mergeCells count="10">
    <mergeCell ref="A23:J23"/>
    <mergeCell ref="A4:E4"/>
    <mergeCell ref="F3:J3"/>
    <mergeCell ref="A2:E2"/>
    <mergeCell ref="A3:E3"/>
    <mergeCell ref="A7:J7"/>
    <mergeCell ref="F22:J22"/>
    <mergeCell ref="A22:E22"/>
    <mergeCell ref="F4:J4"/>
    <mergeCell ref="F2:J2"/>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2026-09-07T11:43:57Z</dcterms:created>
  <dcterms:modified xsi:type="dcterms:W3CDTF">2026-09-07T11:47:16Z</dcterms:modified>
</cp:coreProperties>
</file>