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EP Materials" sheetId="1" state="visible" r:id="rId1"/>
    <sheet name="URA Approvals" sheetId="2" state="visible" r:id="rId2"/>
    <sheet name="Basis &amp; Key Decisions" sheetId="3" state="visible" r:id="rId3"/>
  </sheets>
  <definedNames>
    <definedName name="_xlnm._FilterDatabase" localSheetId="0" hidden="1">'MEP Materials'!$A$9:$M$181</definedName>
    <definedName name="_xlnm.Print_Titles" localSheetId="0">'MEP Materials'!$1:$8</definedName>
    <definedName name="_xlnm.Print_Titles" localSheetId="1">'URA Approvals'!$1:$8</definedName>
    <definedName name="_xlnm.Print_Titles" localSheetId="2">'Basis &amp; Key Decisions'!$1:$8</definedName>
  </definedNames>
  <calcPr calcId="124519" fullCalcOnLoad="1"/>
</workbook>
</file>

<file path=xl/styles.xml><?xml version="1.0" encoding="utf-8"?>
<styleSheet xmlns="http://schemas.openxmlformats.org/spreadsheetml/2006/main">
  <numFmts count="0"/>
  <fonts count="19">
    <font>
      <name val="Calibri"/>
      <family val="2"/>
      <color theme="1"/>
      <sz val="11"/>
      <scheme val="minor"/>
    </font>
    <font>
      <name val="Arial"/>
      <b val="1"/>
      <color rgb="00FFFFFF"/>
      <sz val="10"/>
    </font>
    <font>
      <name val="Arial"/>
      <sz val="9.5"/>
    </font>
    <font>
      <name val="Arial"/>
      <b val="1"/>
      <sz val="9.5"/>
    </font>
    <font>
      <name val="Arial"/>
      <b val="1"/>
      <color rgb="00C00000"/>
      <sz val="10"/>
    </font>
    <font>
      <name val="Arial"/>
      <color rgb="00000000"/>
      <sz val="10"/>
    </font>
    <font>
      <name val="Arial"/>
      <b val="1"/>
      <color rgb="00FFFFFF"/>
      <sz val="16"/>
    </font>
    <font>
      <name val="Arial"/>
      <color rgb="00E26F2F"/>
      <sz val="9"/>
    </font>
    <font>
      <name val="Arial"/>
      <color rgb="00AEBBD4"/>
      <sz val="8"/>
    </font>
    <font>
      <name val="Arial"/>
      <b val="1"/>
      <color rgb="00FFFFFF"/>
      <sz val="11"/>
    </font>
    <font>
      <name val="Arial"/>
      <color rgb="00AEBBD4"/>
      <sz val="8.5"/>
    </font>
    <font>
      <name val="Arial"/>
      <color rgb="006B7280"/>
      <sz val="8.5"/>
    </font>
    <font>
      <name val="Arial"/>
      <b val="1"/>
      <color rgb="00FFFFFF"/>
      <sz val="9"/>
    </font>
    <font>
      <name val="Arial"/>
      <color rgb="00AEBBD4"/>
      <sz val="9"/>
    </font>
    <font>
      <name val="Arial"/>
      <color rgb="006B7280"/>
      <sz val="8"/>
    </font>
    <font>
      <name val="Arial"/>
      <b val="1"/>
      <sz val="10"/>
    </font>
    <font>
      <name val="Arial"/>
      <sz val="10"/>
    </font>
    <font>
      <name val="Arial"/>
      <b val="1"/>
      <color rgb="00152E60"/>
      <sz val="15"/>
    </font>
    <font>
      <name val="Arial"/>
      <b val="1"/>
      <color rgb="00152E60"/>
      <sz val="12"/>
    </font>
  </fonts>
  <fills count="11">
    <fill>
      <patternFill/>
    </fill>
    <fill>
      <patternFill patternType="gray125"/>
    </fill>
    <fill>
      <patternFill patternType="solid">
        <fgColor rgb="00152E60"/>
      </patternFill>
    </fill>
    <fill>
      <patternFill patternType="solid">
        <fgColor rgb="0044546A"/>
      </patternFill>
    </fill>
    <fill>
      <patternFill patternType="solid">
        <fgColor rgb="00FFF2CC"/>
      </patternFill>
    </fill>
    <fill>
      <patternFill patternType="solid">
        <fgColor rgb="00FFFF00"/>
      </patternFill>
    </fill>
    <fill>
      <patternFill patternType="solid">
        <fgColor rgb="00E2EFDA"/>
      </patternFill>
    </fill>
    <fill>
      <patternFill patternType="solid">
        <fgColor rgb="00FCE4D6"/>
      </patternFill>
    </fill>
    <fill>
      <patternFill patternType="solid">
        <fgColor rgb="00FF9999"/>
      </patternFill>
    </fill>
    <fill>
      <patternFill patternType="solid">
        <fgColor rgb="00D9E2F3"/>
      </patternFill>
    </fill>
    <fill>
      <patternFill patternType="solid">
        <fgColor rgb="00E26F2F"/>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40">
    <xf numFmtId="0" fontId="0" fillId="0" borderId="0" pivotButton="0" quotePrefix="0" xfId="0"/>
    <xf numFmtId="0" fontId="0" fillId="2" borderId="0" pivotButton="0" quotePrefix="0" xfId="0"/>
    <xf numFmtId="0" fontId="6" fillId="2" borderId="0" applyAlignment="1" pivotButton="0" quotePrefix="0" xfId="0">
      <alignment vertical="center"/>
    </xf>
    <xf numFmtId="0" fontId="9" fillId="2" borderId="0" applyAlignment="1" pivotButton="0" quotePrefix="0" xfId="0">
      <alignment horizontal="right" vertical="center"/>
    </xf>
    <xf numFmtId="0" fontId="7" fillId="2" borderId="0" applyAlignment="1" pivotButton="0" quotePrefix="0" xfId="0">
      <alignment vertical="center"/>
    </xf>
    <xf numFmtId="0" fontId="10" fillId="2" borderId="0" applyAlignment="1" pivotButton="0" quotePrefix="0" xfId="0">
      <alignment horizontal="right" vertical="center"/>
    </xf>
    <xf numFmtId="0" fontId="8" fillId="2" borderId="0" applyAlignment="1" pivotButton="0" quotePrefix="0" xfId="0">
      <alignment vertical="center"/>
    </xf>
    <xf numFmtId="0" fontId="8" fillId="2" borderId="0" applyAlignment="1" pivotButton="0" quotePrefix="0" xfId="0">
      <alignment horizontal="right" vertical="center"/>
    </xf>
    <xf numFmtId="0" fontId="0" fillId="10" borderId="0" pivotButton="0" quotePrefix="0" xfId="0"/>
    <xf numFmtId="0" fontId="11" fillId="0" borderId="0" applyAlignment="1" pivotButton="0" quotePrefix="0" xfId="0">
      <alignment vertical="center"/>
    </xf>
    <xf numFmtId="0" fontId="1" fillId="2" borderId="1" applyAlignment="1" pivotButton="0" quotePrefix="0" xfId="0">
      <alignment horizontal="center" vertical="center" wrapText="1"/>
    </xf>
    <xf numFmtId="0" fontId="1" fillId="3" borderId="0" pivotButton="0" quotePrefix="0" xfId="0"/>
    <xf numFmtId="0" fontId="2" fillId="4" borderId="1" applyAlignment="1" pivotButton="0" quotePrefix="0" xfId="0">
      <alignment vertical="top" wrapText="1"/>
    </xf>
    <xf numFmtId="0" fontId="3" fillId="4" borderId="1" applyAlignment="1" pivotButton="0" quotePrefix="0" xfId="0">
      <alignment horizontal="center" vertical="center" wrapText="1"/>
    </xf>
    <xf numFmtId="0" fontId="2" fillId="4" borderId="1" applyAlignment="1" pivotButton="0" quotePrefix="0" xfId="0">
      <alignment horizontal="center" vertical="center" wrapText="1"/>
    </xf>
    <xf numFmtId="0" fontId="2" fillId="5" borderId="1" applyAlignment="1" pivotButton="0" quotePrefix="0" xfId="0">
      <alignment vertical="top" wrapText="1"/>
    </xf>
    <xf numFmtId="0" fontId="2" fillId="6" borderId="1" applyAlignment="1" pivotButton="0" quotePrefix="0" xfId="0">
      <alignment vertical="top" wrapText="1"/>
    </xf>
    <xf numFmtId="0" fontId="3" fillId="6" borderId="1" applyAlignment="1" pivotButton="0" quotePrefix="0" xfId="0">
      <alignment horizontal="center" vertical="center" wrapText="1"/>
    </xf>
    <xf numFmtId="0" fontId="2" fillId="6" borderId="1" applyAlignment="1" pivotButton="0" quotePrefix="0" xfId="0">
      <alignment horizontal="center" vertical="center" wrapText="1"/>
    </xf>
    <xf numFmtId="0" fontId="2" fillId="7" borderId="1" applyAlignment="1" pivotButton="0" quotePrefix="0" xfId="0">
      <alignment vertical="top" wrapText="1"/>
    </xf>
    <xf numFmtId="0" fontId="3" fillId="7" borderId="1" applyAlignment="1" pivotButton="0" quotePrefix="0" xfId="0">
      <alignment horizontal="center" vertical="center" wrapText="1"/>
    </xf>
    <xf numFmtId="0" fontId="2" fillId="7" borderId="1" applyAlignment="1" pivotButton="0" quotePrefix="0" xfId="0">
      <alignment horizontal="center" vertical="center" wrapText="1"/>
    </xf>
    <xf numFmtId="0" fontId="4" fillId="8" borderId="0" applyAlignment="1" pivotButton="0" quotePrefix="0" xfId="0">
      <alignment vertical="top" wrapText="1"/>
    </xf>
    <xf numFmtId="0" fontId="5" fillId="9" borderId="0" applyAlignment="1" pivotButton="0" quotePrefix="0" xfId="0">
      <alignment vertical="top" wrapText="1"/>
    </xf>
    <xf numFmtId="0" fontId="12" fillId="2" borderId="0" applyAlignment="1" pivotButton="0" quotePrefix="0" xfId="0">
      <alignment vertical="center"/>
    </xf>
    <xf numFmtId="0" fontId="13" fillId="2" borderId="0" applyAlignment="1" pivotButton="0" quotePrefix="0" xfId="0">
      <alignment horizontal="right" vertical="center"/>
    </xf>
    <xf numFmtId="0" fontId="14" fillId="0" borderId="0" applyAlignment="1" pivotButton="0" quotePrefix="0" xfId="0">
      <alignment vertical="center"/>
    </xf>
    <xf numFmtId="0" fontId="3" fillId="8" borderId="1" applyAlignment="1" pivotButton="0" quotePrefix="0" xfId="0">
      <alignment vertical="top" wrapText="1"/>
    </xf>
    <xf numFmtId="0" fontId="2" fillId="8" borderId="1" applyAlignment="1" pivotButton="0" quotePrefix="0" xfId="0">
      <alignment vertical="top" wrapText="1"/>
    </xf>
    <xf numFmtId="0" fontId="3" fillId="4" borderId="1" applyAlignment="1" pivotButton="0" quotePrefix="0" xfId="0">
      <alignment vertical="top" wrapText="1"/>
    </xf>
    <xf numFmtId="0" fontId="15" fillId="9" borderId="0" applyAlignment="1" pivotButton="0" quotePrefix="0" xfId="0">
      <alignment vertical="top" wrapText="1"/>
    </xf>
    <xf numFmtId="0" fontId="16" fillId="0" borderId="0" applyAlignment="1" pivotButton="0" quotePrefix="0" xfId="0">
      <alignment vertical="top" wrapText="1"/>
    </xf>
    <xf numFmtId="0" fontId="16" fillId="7" borderId="0" applyAlignment="1" pivotButton="0" quotePrefix="0" xfId="0">
      <alignment vertical="top" wrapText="1"/>
    </xf>
    <xf numFmtId="0" fontId="17" fillId="0" borderId="0" pivotButton="0" quotePrefix="0" xfId="0"/>
    <xf numFmtId="0" fontId="18" fillId="9" borderId="0" pivotButton="0" quotePrefix="0" xfId="0"/>
    <xf numFmtId="0" fontId="0" fillId="9" borderId="0" pivotButton="0" quotePrefix="0" xfId="0"/>
    <xf numFmtId="0" fontId="15" fillId="0" borderId="0" applyAlignment="1" pivotButton="0" quotePrefix="0" xfId="0">
      <alignment vertical="top" wrapText="1"/>
    </xf>
    <xf numFmtId="0" fontId="0" fillId="0" borderId="4" pivotButton="0" quotePrefix="0" xfId="0"/>
    <xf numFmtId="0" fontId="0" fillId="0" borderId="5" pivotButton="0" quotePrefix="0" xfId="0"/>
    <xf numFmtId="0" fontId="9" fillId="0" borderId="0"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sheet1.xml><?xml version="1.0" encoding="utf-8"?>
<worksheet xmlns="http://schemas.openxmlformats.org/spreadsheetml/2006/main">
  <sheetPr>
    <outlinePr summaryBelow="1" summaryRight="1"/>
    <pageSetUpPr fitToPage="1"/>
  </sheetPr>
  <dimension ref="A1:M188"/>
  <sheetViews>
    <sheetView showGridLines="0" workbookViewId="0">
      <pane ySplit="9" topLeftCell="A10" activePane="bottomLeft" state="frozen"/>
      <selection pane="bottomLeft" activeCell="A1" sqref="A1"/>
    </sheetView>
  </sheetViews>
  <sheetFormatPr baseColWidth="8" defaultRowHeight="15"/>
  <cols>
    <col width="30" customWidth="1" min="1" max="1"/>
    <col width="30" customWidth="1" min="2" max="2"/>
    <col width="34" customWidth="1" min="3" max="3"/>
    <col width="8" customWidth="1" min="4" max="4"/>
    <col width="76" customWidth="1" min="5" max="5"/>
    <col width="7" customWidth="1" min="6" max="6"/>
    <col width="18" customWidth="1" min="7" max="7"/>
    <col width="50" customWidth="1" min="8" max="8"/>
    <col width="10" customWidth="1" min="9" max="9"/>
    <col width="22" customWidth="1" min="10" max="10"/>
    <col width="11" customWidth="1" min="11" max="11"/>
    <col width="13" customWidth="1" min="12" max="12"/>
    <col width="12" customWidth="1" min="13" max="13"/>
  </cols>
  <sheetData>
    <row r="1" ht="10" customHeight="1">
      <c r="A1" s="1" t="n"/>
      <c r="B1" s="1" t="n"/>
      <c r="C1" s="1" t="n"/>
      <c r="D1" s="1" t="n"/>
      <c r="E1" s="1" t="n"/>
      <c r="F1" s="1" t="n"/>
      <c r="G1" s="1" t="n"/>
      <c r="H1" s="1" t="n"/>
      <c r="I1" s="1" t="n"/>
      <c r="J1" s="1" t="n"/>
      <c r="K1" s="1" t="n"/>
      <c r="L1" s="1" t="n"/>
      <c r="M1" s="1" t="n"/>
    </row>
    <row r="2" ht="22" customHeight="1">
      <c r="A2" s="2" t="inlineStr">
        <is>
          <t xml:space="preserve">      TERRABUILD GLOBAL</t>
        </is>
      </c>
      <c r="G2" s="39" t="inlineStr">
        <is>
          <t xml:space="preserve">MEP MATERIALS   </t>
        </is>
      </c>
    </row>
    <row r="3" ht="14" customHeight="1">
      <c r="A3" s="4" t="inlineStr">
        <is>
          <t xml:space="preserve">      Construction materials sourcing, supply and project procurement</t>
        </is>
      </c>
      <c r="G3" s="5" t="inlineStr">
        <is>
          <t xml:space="preserve">MFAR KUDA VILLINGILI (KV2) - NEW RESORT, KAAFU ATOLL, MALDIVES   </t>
        </is>
      </c>
    </row>
    <row r="4" ht="13" customHeight="1">
      <c r="A4" s="6" t="inlineStr">
        <is>
          <t xml:space="preserve">      Room D076, Shop 101, No. 14, Longdong Trade Street, Tianhe District, Guangzhou City, China</t>
        </is>
      </c>
      <c r="G4" s="7" t="inlineStr">
        <is>
          <t xml:space="preserve">TBG-KV2-MEP-001   |   Rev 01   |   07 September 2026   </t>
        </is>
      </c>
    </row>
    <row r="5" ht="10" customHeight="1">
      <c r="A5" s="1" t="n"/>
      <c r="B5" s="1" t="n"/>
      <c r="C5" s="1" t="n"/>
      <c r="D5" s="1" t="n"/>
      <c r="E5" s="1" t="n"/>
      <c r="F5" s="1" t="n"/>
      <c r="G5" s="1" t="n"/>
      <c r="H5" s="1" t="n"/>
      <c r="I5" s="1" t="n"/>
      <c r="J5" s="1" t="n"/>
      <c r="K5" s="1" t="n"/>
      <c r="L5" s="1" t="n"/>
      <c r="M5" s="1" t="n"/>
    </row>
    <row r="6" ht="4" customHeight="1">
      <c r="A6" s="8" t="n"/>
      <c r="B6" s="8" t="n"/>
      <c r="C6" s="8" t="n"/>
      <c r="D6" s="8" t="n"/>
      <c r="E6" s="8" t="n"/>
      <c r="F6" s="8" t="n"/>
      <c r="G6" s="8" t="n"/>
      <c r="H6" s="8" t="n"/>
      <c r="I6" s="8" t="n"/>
      <c r="J6" s="8" t="n"/>
      <c r="K6" s="8" t="n"/>
      <c r="L6" s="8" t="n"/>
      <c r="M6" s="8" t="n"/>
    </row>
    <row r="7" ht="15" customHeight="1">
      <c r="A7" s="9" t="inlineStr">
        <is>
          <t xml:space="preserve">  sales@terrabuildglobal.com    |    terrabuildglobal.com    |    WhatsApp / WeChat +86 188 2649 1416    |    Registered in the People's Republic of China</t>
        </is>
      </c>
    </row>
    <row r="8" ht="6" customHeight="1"/>
    <row r="9">
      <c r="A9" s="10" t="inlineStr">
        <is>
          <t>System</t>
        </is>
      </c>
      <c r="B9" s="10" t="inlineStr">
        <is>
          <t>Element</t>
        </is>
      </c>
      <c r="C9" s="10" t="inlineStr">
        <is>
          <t>Material / equipment</t>
        </is>
      </c>
      <c r="D9" s="10" t="inlineStr">
        <is>
          <t>Status</t>
        </is>
      </c>
      <c r="E9" s="10" t="inlineStr">
        <is>
          <t>Specification / basis</t>
        </is>
      </c>
      <c r="F9" s="10" t="inlineStr">
        <is>
          <t>Unit</t>
        </is>
      </c>
      <c r="G9" s="10" t="inlineStr">
        <is>
          <t>Applies to</t>
        </is>
      </c>
      <c r="H9" s="10" t="inlineStr">
        <is>
          <t>Why this, for a Maldives resort villa</t>
        </is>
      </c>
      <c r="I9" s="10" t="inlineStr">
        <is>
          <t>Qty</t>
        </is>
      </c>
      <c r="J9" s="10" t="inlineStr">
        <is>
          <t>Supplier / origin</t>
        </is>
      </c>
      <c r="K9" s="10" t="inlineStr">
        <is>
          <t>Unit rate</t>
        </is>
      </c>
      <c r="L9" s="10" t="inlineStr">
        <is>
          <t>Amount</t>
        </is>
      </c>
      <c r="M9" s="10" t="inlineStr">
        <is>
          <t>Lead time</t>
        </is>
      </c>
    </row>
    <row r="10">
      <c r="A10" s="11" t="inlineStr">
        <is>
          <t>1. ELECTRICAL - INCOMING SUPPLY, DISTRIBUTION AND PROTECTION</t>
        </is>
      </c>
    </row>
    <row r="11">
      <c r="A11" s="12" t="inlineStr">
        <is>
          <t>Electrical</t>
        </is>
      </c>
      <c r="B11" s="12" t="inlineStr">
        <is>
          <t>Incoming supply</t>
        </is>
      </c>
      <c r="C11" s="12" t="inlineStr">
        <is>
          <t>Resort LV network connection, termination and isolation set</t>
        </is>
      </c>
      <c r="D11" s="13" t="inlineStr">
        <is>
          <t>A</t>
        </is>
      </c>
      <c r="E11" s="12" t="inlineStr">
        <is>
          <t>A - undrawn: 230/400 V, 3-phase, 4-wire, 50 Hz supply with separate protective conductor. Existing source, spare capacity, earthing arrangement and connection point require confirmation.</t>
        </is>
      </c>
      <c r="F11" s="14" t="inlineStr">
        <is>
          <t>set</t>
        </is>
      </c>
      <c r="G11" s="12" t="inlineStr">
        <is>
          <t>All four</t>
        </is>
      </c>
      <c r="H11" s="12" t="inlineStr">
        <is>
          <t>Establishes the interface with the island power system; no new generator is assumed per villa.</t>
        </is>
      </c>
      <c r="I11" s="15" t="n"/>
      <c r="J11" s="15" t="inlineStr"/>
      <c r="K11" s="15" t="n"/>
      <c r="L11" s="12">
        <f>IF(OR(I3="",K3=""),"",I3*K3)</f>
        <v/>
      </c>
      <c r="M11" s="15" t="inlineStr"/>
    </row>
    <row r="12">
      <c r="A12" s="12" t="inlineStr">
        <is>
          <t>Electrical</t>
        </is>
      </c>
      <c r="B12" s="12" t="inlineStr">
        <is>
          <t>Villa submain</t>
        </is>
      </c>
      <c r="C12" s="12" t="inlineStr">
        <is>
          <t>Copper XLPE insulated, armoured, water-resistant sheathed cable</t>
        </is>
      </c>
      <c r="D12" s="13" t="inlineStr">
        <is>
          <t>A</t>
        </is>
      </c>
      <c r="E12" s="12" t="inlineStr">
        <is>
          <t>A - undrawn: 0.6/1 kV; preliminary quotation sizes: 5-core 25 mm² for A09/A12 and 5-core 35 mm² for A10/A11. Final sizes depend on length, grouping, temperature, voltage drop and fault clearance. Lengths unmeasured.</t>
        </is>
      </c>
      <c r="F12" s="14" t="inlineStr">
        <is>
          <t>m</t>
        </is>
      </c>
      <c r="G12" s="12" t="inlineStr">
        <is>
          <t>All four</t>
        </is>
      </c>
      <c r="H12" s="12" t="inlineStr">
        <is>
          <t>Long jetty feeders can require substantial upsizing; specify outdoor UV resistance and suitable wet-location construction.</t>
        </is>
      </c>
      <c r="I12" s="15" t="n"/>
      <c r="J12" s="15" t="inlineStr"/>
      <c r="K12" s="15" t="n"/>
      <c r="L12" s="12">
        <f>IF(OR(I4="",K4=""),"",I4*K4)</f>
        <v/>
      </c>
      <c r="M12" s="15" t="inlineStr"/>
    </row>
    <row r="13">
      <c r="A13" s="12" t="inlineStr">
        <is>
          <t>Electrical</t>
        </is>
      </c>
      <c r="B13" s="12" t="inlineStr">
        <is>
          <t>Beach-villa feeder ducts</t>
        </is>
      </c>
      <c r="C13" s="12" t="inlineStr">
        <is>
          <t>Heavy-duty HDPE electrical ducts, bends, draw rope and warning tape</t>
        </is>
      </c>
      <c r="D13" s="13" t="inlineStr">
        <is>
          <t>A</t>
        </is>
      </c>
      <c r="E13" s="12" t="inlineStr">
        <is>
          <t>A - undrawn: preliminary 110 mm ducts, including one spare duct along shared routes; long-radius bends and accessible pulling points. Burial depth and mechanical protection require coordinated design.</t>
        </is>
      </c>
      <c r="F13" s="14" t="inlineStr">
        <is>
          <t>m</t>
        </is>
      </c>
      <c r="G13" s="12" t="inlineStr">
        <is>
          <t>A09, A10</t>
        </is>
      </c>
      <c r="H13" s="12" t="inlineStr">
        <is>
          <t>Replaceable cables and spare ducts reduce future excavation and island delivery disruption.</t>
        </is>
      </c>
      <c r="I13" s="15" t="n"/>
      <c r="J13" s="15" t="inlineStr"/>
      <c r="K13" s="15" t="n"/>
      <c r="L13" s="12">
        <f>IF(OR(I5="",K5=""),"",I5*K5)</f>
        <v/>
      </c>
      <c r="M13" s="15" t="inlineStr"/>
    </row>
    <row r="14">
      <c r="A14" s="12" t="inlineStr">
        <is>
          <t>Electrical</t>
        </is>
      </c>
      <c r="B14" s="12" t="inlineStr">
        <is>
          <t>Villa distribution board</t>
        </is>
      </c>
      <c r="C14" s="12" t="inlineStr">
        <is>
          <t>Factory-built copper-busbar distribution assembly</t>
        </is>
      </c>
      <c r="D14" s="13" t="inlineStr">
        <is>
          <t>A</t>
        </is>
      </c>
      <c r="E14" s="12" t="inlineStr">
        <is>
          <t>A - undrawn: one per villa; preliminary 63 A incomer/100 A busbar for A09/A12, 80 A/125 A for A10/A11; approximately 24-36 and 36-54 single-pole outgoing ways respectively, with &gt;=25% spare capacity. IEC 61439 assembly; IP54 in a dry service room.</t>
        </is>
      </c>
      <c r="F14" s="14" t="inlineStr">
        <is>
          <t>set</t>
        </is>
      </c>
      <c r="G14" s="12" t="inlineStr">
        <is>
          <t>All four</t>
        </is>
      </c>
      <c r="H14" s="12" t="inlineStr">
        <is>
          <t>Space is needed for relays, metering, controls and future replacement; room area alone does not establish that the board fits.</t>
        </is>
      </c>
      <c r="I14" s="15" t="n"/>
      <c r="J14" s="15" t="inlineStr"/>
      <c r="K14" s="15" t="n"/>
      <c r="L14" s="12">
        <f>IF(OR(I6="",K6=""),"",I6*K6)</f>
        <v/>
      </c>
      <c r="M14" s="15" t="inlineStr"/>
    </row>
    <row r="15">
      <c r="A15" s="12" t="inlineStr">
        <is>
          <t>Electrical</t>
        </is>
      </c>
      <c r="B15" s="12" t="inlineStr">
        <is>
          <t>Main protection and metering</t>
        </is>
      </c>
      <c r="C15" s="12" t="inlineStr">
        <is>
          <t>Electronic overcurrent protection, earth-leakage relay, core-balance CT, trip release and multifunction meter</t>
        </is>
      </c>
      <c r="D15" s="13" t="inlineStr">
        <is>
          <t>A</t>
        </is>
      </c>
      <c r="E15" s="12" t="inlineStr">
        <is>
          <t>A - undrawn: provide both overcurrent and earth-leakage relays; measure A, V and Hz. Enquiry current ceilings are 50.4 A and 64 A per phase for the assumed incomers. Busbars &gt;=125% of incomer; metering CT primary, where used, &lt;=incomer trip. Final settings require coordination.</t>
        </is>
      </c>
      <c r="F15" s="14" t="inlineStr">
        <is>
          <t>set</t>
        </is>
      </c>
      <c r="G15" s="12" t="inlineStr">
        <is>
          <t>All four</t>
        </is>
      </c>
      <c r="H15" s="12" t="inlineStr">
        <is>
          <t>These numerical checks follow the URA SLD guideline, PDF pp. 1-2; selected ratings remain assumptions.</t>
        </is>
      </c>
      <c r="I15" s="15" t="n"/>
      <c r="J15" s="15" t="inlineStr"/>
      <c r="K15" s="15" t="n"/>
      <c r="L15" s="12">
        <f>IF(OR(I7="",K7=""),"",I7*K7)</f>
        <v/>
      </c>
      <c r="M15" s="15" t="inlineStr"/>
    </row>
    <row r="16">
      <c r="A16" s="12" t="inlineStr">
        <is>
          <t>Electrical</t>
        </is>
      </c>
      <c r="B16" s="12" t="inlineStr">
        <is>
          <t>Multiple-source switching</t>
        </is>
      </c>
      <c r="C16" s="12" t="inlineStr">
        <is>
          <t>Four-pole breakers and interlocked changeover/ATS equipment</t>
        </is>
      </c>
      <c r="D16" s="13" t="inlineStr">
        <is>
          <t>A</t>
        </is>
      </c>
      <c r="E16" s="12" t="inlineStr">
        <is>
          <t>A - undrawn: allow four-pole switching for affected three-phase supplies where generator, utility or other sources interact; establish neutral switching and earthing on the approved SLD. ATS assumed at shared distribution, not each villa.</t>
        </is>
      </c>
      <c r="F16" s="14" t="inlineStr">
        <is>
          <t>set</t>
        </is>
      </c>
      <c r="G16" s="12" t="inlineStr">
        <is>
          <t>All four - shared interface</t>
        </is>
      </c>
      <c r="H16" s="12" t="inlineStr">
        <is>
          <t>Prevents unintended source interconnection and addresses URA multiple-source requirements.</t>
        </is>
      </c>
      <c r="I16" s="15" t="n"/>
      <c r="J16" s="15" t="inlineStr"/>
      <c r="K16" s="15" t="n"/>
      <c r="L16" s="12">
        <f>IF(OR(I8="",K8=""),"",I8*K8)</f>
        <v/>
      </c>
      <c r="M16" s="15" t="inlineStr"/>
    </row>
    <row r="17">
      <c r="A17" s="12" t="inlineStr">
        <is>
          <t>Electrical</t>
        </is>
      </c>
      <c r="B17" s="12" t="inlineStr">
        <is>
          <t>Final-circuit protection</t>
        </is>
      </c>
      <c r="C17" s="12" t="inlineStr">
        <is>
          <t>Individual RCBOs and equipment-specific protective devices</t>
        </is>
      </c>
      <c r="D17" s="13" t="inlineStr">
        <is>
          <t>A</t>
        </is>
      </c>
      <c r="E17" s="12" t="inlineStr">
        <is>
          <t>A - undrawn: 30 mA Type A RCBOs as enquiry base; typically 6-10 A lighting, 16-20 A sockets and 16-32 A dedicated equipment circuits. Type F/B where the inverter manufacturer requires it. Breaking capacity selected from fault calculations.</t>
        </is>
      </c>
      <c r="F17" s="14" t="inlineStr">
        <is>
          <t>no</t>
        </is>
      </c>
      <c r="G17" s="12" t="inlineStr">
        <is>
          <t>All four</t>
        </is>
      </c>
      <c r="H17" s="12" t="inlineStr">
        <is>
          <t>Separate circuits limit guest disruption when one outdoor fitting or appliance develops leakage.</t>
        </is>
      </c>
      <c r="I17" s="15" t="n"/>
      <c r="J17" s="15" t="inlineStr"/>
      <c r="K17" s="15" t="n"/>
      <c r="L17" s="12">
        <f>IF(OR(I9="",K9=""),"",I9*K9)</f>
        <v/>
      </c>
      <c r="M17" s="15" t="inlineStr"/>
    </row>
    <row r="18">
      <c r="A18" s="12" t="inlineStr">
        <is>
          <t>Electrical</t>
        </is>
      </c>
      <c r="B18" s="12" t="inlineStr">
        <is>
          <t>Internal circuit wiring</t>
        </is>
      </c>
      <c r="C18" s="12" t="inlineStr">
        <is>
          <t>Copper LSZH insulated singles or sheathed cables</t>
        </is>
      </c>
      <c r="D18" s="13" t="inlineStr">
        <is>
          <t>A</t>
        </is>
      </c>
      <c r="E18" s="12" t="inlineStr">
        <is>
          <t>A - undrawn: preliminary 1.5 mm² lighting, 2.5-4 mm² sockets and 4-6 mm² plant circuits, each with CPC. Match conductor size to installation method and protection; these are quotation sizes.</t>
        </is>
      </c>
      <c r="F18" s="14" t="inlineStr">
        <is>
          <t>m</t>
        </is>
      </c>
      <c r="G18" s="12" t="inlineStr">
        <is>
          <t>All four</t>
        </is>
      </c>
      <c r="H18" s="12" t="inlineStr">
        <is>
          <t>Standardising a small cable range simplifies stockholding and repairs.</t>
        </is>
      </c>
      <c r="I18" s="15" t="n"/>
      <c r="J18" s="15" t="inlineStr"/>
      <c r="K18" s="15" t="n"/>
      <c r="L18" s="12">
        <f>IF(OR(I10="",K10=""),"",I10*K10)</f>
        <v/>
      </c>
      <c r="M18" s="15" t="inlineStr"/>
    </row>
    <row r="19">
      <c r="A19" s="12" t="inlineStr">
        <is>
          <t>Electrical</t>
        </is>
      </c>
      <c r="B19" s="12" t="inlineStr">
        <is>
          <t>Internal containment</t>
        </is>
      </c>
      <c r="C19" s="12" t="inlineStr">
        <is>
          <t>Heavy-duty rigid nonmetallic conduit, trunking, boxes and bushes</t>
        </is>
      </c>
      <c r="D19" s="13" t="inlineStr">
        <is>
          <t>A</t>
        </is>
      </c>
      <c r="E19" s="12" t="inlineStr">
        <is>
          <t>A - undrawn: generally 20/25 mm conduit, larger at grouped runs; segregated power and communications pathways. Fire performance appropriate to the adopted building strategy.</t>
        </is>
      </c>
      <c r="F19" s="14" t="inlineStr">
        <is>
          <t>m</t>
        </is>
      </c>
      <c r="G19" s="12" t="inlineStr">
        <is>
          <t>All four</t>
        </is>
      </c>
      <c r="H19" s="12" t="inlineStr">
        <is>
          <t>Nonmetallic containment avoids rust staining and concealed corrosion.</t>
        </is>
      </c>
      <c r="I19" s="15" t="n"/>
      <c r="J19" s="15" t="inlineStr"/>
      <c r="K19" s="15" t="n"/>
      <c r="L19" s="12">
        <f>IF(OR(I11="",K11=""),"",I11*K11)</f>
        <v/>
      </c>
      <c r="M19" s="15" t="inlineStr"/>
    </row>
    <row r="20">
      <c r="A20" s="12" t="inlineStr">
        <is>
          <t>Electrical</t>
        </is>
      </c>
      <c r="B20" s="12" t="inlineStr">
        <is>
          <t>Outdoor connections</t>
        </is>
      </c>
      <c r="C20" s="12" t="inlineStr">
        <is>
          <t>UV-stabilised GRP/polycarbonate junction boxes, glands, lugs and seals</t>
        </is>
      </c>
      <c r="D20" s="13" t="inlineStr">
        <is>
          <t>A</t>
        </is>
      </c>
      <c r="E20" s="12" t="inlineStr">
        <is>
          <t>A - undrawn: IP66 exposed boxes; tested immersion-rated joints only where unavoidable and specifically engineered. Tinned copper lugs, sealed cable entries and corrosion-compatible glands.</t>
        </is>
      </c>
      <c r="F20" s="14" t="inlineStr">
        <is>
          <t>set</t>
        </is>
      </c>
      <c r="G20" s="12" t="inlineStr">
        <is>
          <t>All four</t>
        </is>
      </c>
      <c r="H20" s="12" t="inlineStr">
        <is>
          <t>IP66 protects against spray, but does not make a submerged connection acceptable.</t>
        </is>
      </c>
      <c r="I20" s="15" t="n"/>
      <c r="J20" s="15" t="inlineStr"/>
      <c r="K20" s="15" t="n"/>
      <c r="L20" s="12">
        <f>IF(OR(I12="",K12=""),"",I12*K12)</f>
        <v/>
      </c>
      <c r="M20" s="15" t="inlineStr"/>
    </row>
    <row r="21">
      <c r="A21" s="12" t="inlineStr">
        <is>
          <t>Electrical</t>
        </is>
      </c>
      <c r="B21" s="12" t="inlineStr">
        <is>
          <t>Local plant isolation</t>
        </is>
      </c>
      <c r="C21" s="12" t="inlineStr">
        <is>
          <t>Lockable weatherproof isolators</t>
        </is>
      </c>
      <c r="D21" s="13" t="inlineStr">
        <is>
          <t>A</t>
        </is>
      </c>
      <c r="E21" s="12" t="inlineStr">
        <is>
          <t>A - undrawn: suitably rated double-pole or four-pole isolator at each AC outdoor unit, heater, pump and other maintainable appliance; IP66 outdoors.</t>
        </is>
      </c>
      <c r="F21" s="14" t="inlineStr">
        <is>
          <t>no</t>
        </is>
      </c>
      <c r="G21" s="12" t="inlineStr">
        <is>
          <t>All four</t>
        </is>
      </c>
      <c r="H21" s="12" t="inlineStr">
        <is>
          <t>Technicians can isolate individual equipment without entering occupied guest rooms.</t>
        </is>
      </c>
      <c r="I21" s="15" t="n"/>
      <c r="J21" s="15" t="inlineStr"/>
      <c r="K21" s="15" t="n"/>
      <c r="L21" s="12">
        <f>IF(OR(I13="",K13=""),"",I13*K13)</f>
        <v/>
      </c>
      <c r="M21" s="15" t="inlineStr"/>
    </row>
    <row r="22">
      <c r="A22" s="16" t="inlineStr">
        <is>
          <t>Electrical</t>
        </is>
      </c>
      <c r="B22" s="16" t="inlineStr">
        <is>
          <t>Socket outlets</t>
        </is>
      </c>
      <c r="C22" s="16" t="inlineStr">
        <is>
          <t>Shuttered switched sockets and back boxes</t>
        </is>
      </c>
      <c r="D22" s="17" t="inlineStr">
        <is>
          <t>D</t>
        </is>
      </c>
      <c r="E22" s="16" t="inlineStr">
        <is>
          <t>D: bedroom outlets appear on elevations; quantities unspecified. A: BS 1363, 13 A outlets; IP66 outdoor accessories, positioned outside prohibited bathroom/pool zones. USB-C charging modules where the operator requests them.</t>
        </is>
      </c>
      <c r="F22" s="18" t="inlineStr">
        <is>
          <t>no</t>
        </is>
      </c>
      <c r="G22" s="16" t="inlineStr">
        <is>
          <t>All four</t>
        </is>
      </c>
      <c r="H22" s="16" t="inlineStr">
        <is>
          <t>Robust standard sockets are easier to replace than proprietary universal outlets.</t>
        </is>
      </c>
      <c r="I22" s="15" t="n"/>
      <c r="J22" s="15" t="inlineStr"/>
      <c r="K22" s="15" t="n"/>
      <c r="L22" s="16">
        <f>IF(OR(I14="",K14=""),"",I14*K14)</f>
        <v/>
      </c>
      <c r="M22" s="15" t="inlineStr"/>
    </row>
    <row r="23">
      <c r="A23" s="16" t="inlineStr">
        <is>
          <t>Electrical</t>
        </is>
      </c>
      <c r="B23" s="16" t="inlineStr">
        <is>
          <t>Minibar supply</t>
        </is>
      </c>
      <c r="C23" s="16" t="inlineStr">
        <is>
          <t>Dedicated unswitched socket and labelled circuit connection</t>
        </is>
      </c>
      <c r="D23" s="17" t="inlineStr">
        <is>
          <t>D</t>
        </is>
      </c>
      <c r="E23" s="16" t="inlineStr">
        <is>
          <t>D: minibar shown; electrical details absent. A: one 13 A supply per villa, continuously energised and excluded from key-card shutdown; confirm appliance quantity and ventilation requirements.</t>
        </is>
      </c>
      <c r="F23" s="18" t="inlineStr">
        <is>
          <t>set</t>
        </is>
      </c>
      <c r="G23" s="16" t="inlineStr">
        <is>
          <t>All four</t>
        </is>
      </c>
      <c r="H23" s="16" t="inlineStr">
        <is>
          <t>Keeps refrigeration operating while the guest is away.</t>
        </is>
      </c>
      <c r="I23" s="15" t="n"/>
      <c r="J23" s="15" t="inlineStr"/>
      <c r="K23" s="15" t="n"/>
      <c r="L23" s="16">
        <f>IF(OR(I15="",K15=""),"",I15*K15)</f>
        <v/>
      </c>
      <c r="M23" s="15" t="inlineStr"/>
    </row>
    <row r="24">
      <c r="A24" s="12" t="inlineStr">
        <is>
          <t>Electrical</t>
        </is>
      </c>
      <c r="B24" s="12" t="inlineStr">
        <is>
          <t>Guest safe provision</t>
        </is>
      </c>
      <c r="C24" s="12" t="inlineStr">
        <is>
          <t>Battery provision or concealed power connection</t>
        </is>
      </c>
      <c r="D24" s="13" t="inlineStr">
        <is>
          <t>A</t>
        </is>
      </c>
      <c r="E24" s="12" t="inlineStr">
        <is>
          <t>A - undrawn: assume one battery-operated safe per villa supplied through FF&amp;E; no mains circuit in the base. A powered safe would require a concealed permanent supply to its manufacturer's specification.</t>
        </is>
      </c>
      <c r="F24" s="14" t="inlineStr">
        <is>
          <t>set</t>
        </is>
      </c>
      <c r="G24" s="12" t="inlineStr">
        <is>
          <t>All four</t>
        </is>
      </c>
      <c r="H24" s="12" t="inlineStr">
        <is>
          <t>Avoids unnecessary wiring and duplicate purchase of the safe itself.</t>
        </is>
      </c>
      <c r="I24" s="15" t="n"/>
      <c r="J24" s="15" t="inlineStr"/>
      <c r="K24" s="15" t="n"/>
      <c r="L24" s="12">
        <f>IF(OR(I16="",K16=""),"",I16*K16)</f>
        <v/>
      </c>
      <c r="M24" s="15" t="inlineStr"/>
    </row>
    <row r="25" ht="17" customHeight="1">
      <c r="A25" s="12" t="inlineStr">
        <is>
          <t>Electrical</t>
        </is>
      </c>
      <c r="B25" s="37" t="n"/>
      <c r="C25" s="37" t="n"/>
      <c r="D25" s="37" t="n"/>
      <c r="E25" s="37" t="n"/>
      <c r="F25" s="37" t="n"/>
      <c r="G25" s="37" t="n"/>
      <c r="H25" s="37" t="n"/>
      <c r="I25" s="37" t="n"/>
      <c r="J25" s="37" t="n"/>
      <c r="K25" s="37" t="n"/>
      <c r="L25" s="37" t="n"/>
      <c r="M25" s="38" t="n"/>
    </row>
    <row r="26">
      <c r="A26" s="12" t="inlineStr">
        <is>
          <t>Electrical</t>
        </is>
      </c>
      <c r="B26" s="12" t="inlineStr">
        <is>
          <t>Protective earthing</t>
        </is>
      </c>
      <c r="C26" s="12" t="inlineStr">
        <is>
          <t>Main earth terminal, copper CPCs, earth links and test points</t>
        </is>
      </c>
      <c r="D26" s="13" t="inlineStr">
        <is>
          <t>A</t>
        </is>
      </c>
      <c r="E26" s="12" t="inlineStr">
        <is>
          <t>A - undrawn: TN-S distribution assumed pending source verification; continuous CPC from shore to each water villa. Preliminary main bonding conductors 16-25 mm², subject to fault and bonding calculations.</t>
        </is>
      </c>
      <c r="F26" s="14" t="inlineStr">
        <is>
          <t>set</t>
        </is>
      </c>
      <c r="G26" s="12" t="inlineStr">
        <is>
          <t>All four</t>
        </is>
      </c>
      <c r="H26" s="12" t="inlineStr">
        <is>
          <t>Seawater, piles and incidental metalwork are not substitutes for a designed protective conductor.</t>
        </is>
      </c>
      <c r="I26" s="15" t="n"/>
      <c r="J26" s="15" t="inlineStr"/>
      <c r="K26" s="15" t="n"/>
      <c r="L26" s="12">
        <f>IF(OR(I18="",K18=""),"",I18*K18)</f>
        <v/>
      </c>
      <c r="M26" s="15" t="inlineStr"/>
    </row>
    <row r="27">
      <c r="A27" s="12" t="inlineStr">
        <is>
          <t>Electrical</t>
        </is>
      </c>
      <c r="B27" s="12" t="inlineStr">
        <is>
          <t>Equipotential bonding</t>
        </is>
      </c>
      <c r="C27" s="12" t="inlineStr">
        <is>
          <t>Copper bonding conductors, compatible clamps and accessible links</t>
        </is>
      </c>
      <c r="D27" s="13" t="inlineStr">
        <is>
          <t>A</t>
        </is>
      </c>
      <c r="E27" s="12" t="inlineStr">
        <is>
          <t>A - undrawn: preliminary 4-6 mm² local supplementary bonding where required; bond applicable pool equipment and extraneous conductive parts following the adopted electrical design.</t>
        </is>
      </c>
      <c r="F27" s="14" t="inlineStr">
        <is>
          <t>m</t>
        </is>
      </c>
      <c r="G27" s="12" t="inlineStr">
        <is>
          <t>All four</t>
        </is>
      </c>
      <c r="H27" s="12" t="inlineStr">
        <is>
          <t>Wet bare-foot environments require reliable fault protection; connections must resist corrosion.</t>
        </is>
      </c>
      <c r="I27" s="15" t="n"/>
      <c r="J27" s="15" t="inlineStr"/>
      <c r="K27" s="15" t="n"/>
      <c r="L27" s="12">
        <f>IF(OR(I19="",K19=""),"",I19*K19)</f>
        <v/>
      </c>
      <c r="M27" s="15" t="inlineStr"/>
    </row>
    <row r="28">
      <c r="A28" s="12" t="inlineStr">
        <is>
          <t>Electrical</t>
        </is>
      </c>
      <c r="B28" s="12" t="inlineStr">
        <is>
          <t>Lightning protection</t>
        </is>
      </c>
      <c r="C28" s="12" t="inlineStr">
        <is>
          <t>Conventional air terminals, down conductors, test joints and earth termination</t>
        </is>
      </c>
      <c r="D28" s="13" t="inlineStr">
        <is>
          <t>A</t>
        </is>
      </c>
      <c r="E28" s="12" t="inlineStr">
        <is>
          <t>A - conditional, undrawn: provide only to a completed IEC 62305 risk assessment; preliminary conductor quotation basis 50 mm² copper or approved equivalent. Coordinate separation distances, roofing interfaces and shore earth network.</t>
        </is>
      </c>
      <c r="F28" s="14" t="inlineStr">
        <is>
          <t>set</t>
        </is>
      </c>
      <c r="G28" s="12" t="inlineStr">
        <is>
          <t>All four</t>
        </is>
      </c>
      <c r="H28" s="12" t="inlineStr">
        <is>
          <t>Exposed lagoon structures require assessment; air terminals alone do not constitute a complete system.</t>
        </is>
      </c>
      <c r="I28" s="15" t="n"/>
      <c r="J28" s="15" t="inlineStr"/>
      <c r="K28" s="15" t="n"/>
      <c r="L28" s="12">
        <f>IF(OR(I20="",K20=""),"",I20*K20)</f>
        <v/>
      </c>
      <c r="M28" s="15" t="inlineStr"/>
    </row>
    <row r="29">
      <c r="A29" s="12" t="inlineStr">
        <is>
          <t>Electrical</t>
        </is>
      </c>
      <c r="B29" s="12" t="inlineStr">
        <is>
          <t>Shared generation interface</t>
        </is>
      </c>
      <c r="C29" s="12" t="inlineStr">
        <is>
          <t>Generator/synchronising/ATS extension package</t>
        </is>
      </c>
      <c r="D29" s="13" t="inlineStr">
        <is>
          <t>A</t>
        </is>
      </c>
      <c r="E29" s="12" t="inlineStr">
        <is>
          <t>A - conditional, undrawn: audit existing resort generation before pricing additions. Any new set includes alternator, controller, starting batteries, exhaust, cooling, fuel system, metering and protection; kVA cannot be established from this ID package.</t>
        </is>
      </c>
      <c r="F29" s="14" t="inlineStr">
        <is>
          <t>set</t>
        </is>
      </c>
      <c r="G29" s="12" t="inlineStr">
        <is>
          <t>All four - shared</t>
        </is>
      </c>
      <c r="H29" s="12" t="inlineStr">
        <is>
          <t>Generation capacity is a resort-wide decision, not a villa materials allowance multiplied by room count.</t>
        </is>
      </c>
      <c r="I29" s="15" t="n"/>
      <c r="J29" s="15" t="inlineStr"/>
      <c r="K29" s="15" t="n"/>
      <c r="L29" s="12">
        <f>IF(OR(I21="",K21=""),"",I21*K21)</f>
        <v/>
      </c>
      <c r="M29" s="15" t="inlineStr"/>
    </row>
    <row r="30">
      <c r="A30" s="12" t="inlineStr">
        <is>
          <t>Electrical</t>
        </is>
      </c>
      <c r="B30" s="12" t="inlineStr">
        <is>
          <t>Solar generation interface</t>
        </is>
      </c>
      <c r="C30" s="12" t="inlineStr">
        <is>
          <t>PV modules, inverter, DC/AC protection and monitoring</t>
        </is>
      </c>
      <c r="D30" s="13" t="inlineStr">
        <is>
          <t>A</t>
        </is>
      </c>
      <c r="E30" s="12" t="inlineStr">
        <is>
          <t>A - conditional, undrawn: separate shared infrastructure allowance only if instructed; capacity, roof suitability and generator/PV controls require design. No PV quantity inferred from villa floor area.</t>
        </is>
      </c>
      <c r="F30" s="14" t="inlineStr">
        <is>
          <t>set</t>
        </is>
      </c>
      <c r="G30" s="12" t="inlineStr">
        <is>
          <t>All four - shared</t>
        </is>
      </c>
      <c r="H30" s="12" t="inlineStr">
        <is>
          <t>Solar can reduce fuel deliveries, but island-grid compatibility must be engineered.</t>
        </is>
      </c>
      <c r="I30" s="15" t="n"/>
      <c r="J30" s="15" t="inlineStr"/>
      <c r="K30" s="15" t="n"/>
      <c r="L30" s="12">
        <f>IF(OR(I22="",K22=""),"",I22*K22)</f>
        <v/>
      </c>
      <c r="M30" s="15" t="inlineStr"/>
    </row>
    <row r="31">
      <c r="A31" s="12" t="inlineStr">
        <is>
          <t>Electrical</t>
        </is>
      </c>
      <c r="B31" s="12" t="inlineStr">
        <is>
          <t>Buggy charging</t>
        </is>
      </c>
      <c r="C31" s="12" t="inlineStr">
        <is>
          <t>OEM charger supplies and weatherproof charging outlets</t>
        </is>
      </c>
      <c r="D31" s="13" t="inlineStr">
        <is>
          <t>A</t>
        </is>
      </c>
      <c r="E31" s="12" t="inlineStr">
        <is>
          <t>A - conditional, undrawn: base location is the shore-side service depot; allow dedicated 230 V, 16 A circuits for OEM chargers, typically 1-3 kW input each. Confirm battery chemistry and charger duty.</t>
        </is>
      </c>
      <c r="F31" s="14" t="inlineStr">
        <is>
          <t>set</t>
        </is>
      </c>
      <c r="G31" s="12" t="inlineStr">
        <is>
          <t>All four - shared</t>
        </is>
      </c>
      <c r="H31" s="12" t="inlineStr">
        <is>
          <t>Concentrates maintenance and charging away from guest decks and lagoon exposure.</t>
        </is>
      </c>
      <c r="I31" s="15" t="n"/>
      <c r="J31" s="15" t="inlineStr"/>
      <c r="K31" s="15" t="n"/>
      <c r="L31" s="12">
        <f>IF(OR(I23="",K23=""),"",I23*K23)</f>
        <v/>
      </c>
      <c r="M31" s="15" t="inlineStr"/>
    </row>
    <row r="32">
      <c r="A32" s="12" t="inlineStr">
        <is>
          <t>Electrical</t>
        </is>
      </c>
      <c r="B32" s="12" t="inlineStr">
        <is>
          <t>Road-vehicle EV charging</t>
        </is>
      </c>
      <c r="C32" s="12" t="inlineStr">
        <is>
          <t>Managed Mode 3 charging equipment</t>
        </is>
      </c>
      <c r="D32" s="13" t="inlineStr">
        <is>
          <t>A</t>
        </is>
      </c>
      <c r="E32" s="12" t="inlineStr">
        <is>
          <t>A - conditional, undrawn: only if road EVs are actually proposed; preliminary 7.4 kW, 230 V, 32 A charger with appropriate residual-current/DC-leakage protection and load management.</t>
        </is>
      </c>
      <c r="F32" s="14" t="inlineStr">
        <is>
          <t>no</t>
        </is>
      </c>
      <c r="G32" s="12" t="inlineStr">
        <is>
          <t>Shared shore facility</t>
        </is>
      </c>
      <c r="H32" s="12" t="inlineStr">
        <is>
          <t>A resort buggy charger is not automatically an EV wallbox requirement.</t>
        </is>
      </c>
      <c r="I32" s="15" t="n"/>
      <c r="J32" s="15" t="inlineStr"/>
      <c r="K32" s="15" t="n"/>
      <c r="L32" s="12">
        <f>IF(OR(I24="",K24=""),"",I24*K24)</f>
        <v/>
      </c>
      <c r="M32" s="15" t="inlineStr"/>
    </row>
    <row r="33">
      <c r="A33" s="11" t="inlineStr">
        <is>
          <t>2. ELECTRICAL - LIGHTING, CONTROLS AND COMMUNICATIONS</t>
        </is>
      </c>
    </row>
    <row r="34">
      <c r="A34" s="16" t="inlineStr">
        <is>
          <t>Electrical</t>
        </is>
      </c>
      <c r="B34" s="16" t="inlineStr">
        <is>
          <t>COB spotlights</t>
        </is>
      </c>
      <c r="C34" s="16" t="inlineStr">
        <is>
          <t>Anti-glare LED luminaires</t>
        </is>
      </c>
      <c r="D34" s="17" t="inlineStr">
        <is>
          <t>D</t>
        </is>
      </c>
      <c r="E34" s="16" t="inlineStr">
        <is>
          <t>D: 1 W, 3 W and 5 W at 3000 K; 10 W described as white. A: CRI &gt;=90, replaceable driver and suitable wet-zone rating. Exact CCT of "white", beam angles, quantities and dimming compatibility are unresolved.</t>
        </is>
      </c>
      <c r="F34" s="18" t="inlineStr">
        <is>
          <t>no</t>
        </is>
      </c>
      <c r="G34" s="16" t="inlineStr">
        <is>
          <t>All four</t>
        </is>
      </c>
      <c r="H34" s="16" t="inlineStr">
        <is>
          <t>Consistent colour and low glare support the guest experience; do not silently substitute 3000 K for the unspecified white fitting.</t>
        </is>
      </c>
      <c r="I34" s="15" t="n"/>
      <c r="J34" s="15" t="inlineStr"/>
      <c r="K34" s="15" t="n"/>
      <c r="L34" s="16">
        <f>IF(OR(I26="",K26=""),"",I26*K26)</f>
        <v/>
      </c>
      <c r="M34" s="15" t="inlineStr"/>
    </row>
    <row r="35">
      <c r="A35" s="16" t="inlineStr">
        <is>
          <t>Electrical</t>
        </is>
      </c>
      <c r="B35" s="16" t="inlineStr">
        <is>
          <t>Cove lighting</t>
        </is>
      </c>
      <c r="C35" s="16" t="inlineStr">
        <is>
          <t>Dimmable LED tape</t>
        </is>
      </c>
      <c r="D35" s="17" t="inlineStr">
        <is>
          <t>D</t>
        </is>
      </c>
      <c r="E35" s="16" t="inlineStr">
        <is>
          <t>D: 2800 K, approximately 18-62 m per villa; type-specific lengths unavailable. A: 24 V constant-voltage tape, preliminary 9.6 W/m, CRI &gt;=90; output and lengths require the lighting design.</t>
        </is>
      </c>
      <c r="F35" s="18" t="inlineStr">
        <is>
          <t>m</t>
        </is>
      </c>
      <c r="G35" s="16" t="inlineStr">
        <is>
          <t>All four</t>
        </is>
      </c>
      <c r="H35" s="16" t="inlineStr">
        <is>
          <t>Lower-voltage tape suits concealed coves; long runs need distributed feeds to avoid uneven brightness.</t>
        </is>
      </c>
      <c r="I35" s="15" t="n"/>
      <c r="J35" s="15" t="inlineStr"/>
      <c r="K35" s="15" t="n"/>
      <c r="L35" s="16">
        <f>IF(OR(I27="",K27=""),"",I27*K27)</f>
        <v/>
      </c>
      <c r="M35" s="15" t="inlineStr"/>
    </row>
    <row r="36">
      <c r="A36" s="12" t="inlineStr">
        <is>
          <t>Electrical</t>
        </is>
      </c>
      <c r="B36" s="12" t="inlineStr">
        <is>
          <t>LED mounting</t>
        </is>
      </c>
      <c r="C36" s="12" t="inlineStr">
        <is>
          <t>Anodised aluminium profiles, diffusers, end caps and clips</t>
        </is>
      </c>
      <c r="D36" s="13" t="inlineStr">
        <is>
          <t>A</t>
        </is>
      </c>
      <c r="E36" s="12" t="inlineStr">
        <is>
          <t>A - undrawn: continuous heat-dissipating profile sized for selected tape, typically 15-25 mm wide; accessible terminations and replaceable diffuser.</t>
        </is>
      </c>
      <c r="F36" s="14" t="inlineStr">
        <is>
          <t>m</t>
        </is>
      </c>
      <c r="G36" s="12" t="inlineStr">
        <is>
          <t>All four</t>
        </is>
      </c>
      <c r="H36" s="12" t="inlineStr">
        <is>
          <t>Controls LED temperature and protects tape from dust and maintenance damage.</t>
        </is>
      </c>
      <c r="I36" s="15" t="n"/>
      <c r="J36" s="15" t="inlineStr"/>
      <c r="K36" s="15" t="n"/>
      <c r="L36" s="12">
        <f>IF(OR(I28="",K28=""),"",I28*K28)</f>
        <v/>
      </c>
      <c r="M36" s="15" t="inlineStr"/>
    </row>
    <row r="37">
      <c r="A37" s="12" t="inlineStr">
        <is>
          <t>Electrical</t>
        </is>
      </c>
      <c r="B37" s="12" t="inlineStr">
        <is>
          <t>LED drivers</t>
        </is>
      </c>
      <c r="C37" s="12" t="inlineStr">
        <is>
          <t>Constant-current spotlight drivers and 24 V constant-voltage strip drivers</t>
        </is>
      </c>
      <c r="D37" s="13" t="inlineStr">
        <is>
          <t>A</t>
        </is>
      </c>
      <c r="E37" s="12" t="inlineStr">
        <is>
          <t>A - undrawn: matched to each luminaire; preliminary strip-driver modules 60-150 W, normally loaded to &lt;=80% of rating. DALI-2 dimming base; remote accessible mounting, with IP rating appropriate to location.</t>
        </is>
      </c>
      <c r="F37" s="14" t="inlineStr">
        <is>
          <t>no</t>
        </is>
      </c>
      <c r="G37" s="12" t="inlineStr">
        <is>
          <t>All four</t>
        </is>
      </c>
      <c r="H37" s="12" t="inlineStr">
        <is>
          <t>Standard replaceable drivers reduce downtime and avoid opening finished ceilings for routine repairs.</t>
        </is>
      </c>
      <c r="I37" s="15" t="n"/>
      <c r="J37" s="15" t="inlineStr"/>
      <c r="K37" s="15" t="n"/>
      <c r="L37" s="12">
        <f>IF(OR(I29="",K29=""),"",I29*K29)</f>
        <v/>
      </c>
      <c r="M37" s="15" t="inlineStr"/>
    </row>
    <row r="38">
      <c r="A38" s="16" t="inlineStr">
        <is>
          <t>Electrical</t>
        </is>
      </c>
      <c r="B38" s="16" t="inlineStr">
        <is>
          <t>Decorative wall-light connections</t>
        </is>
      </c>
      <c r="C38" s="16" t="inlineStr">
        <is>
          <t>Wiring outlets, mounting boxes and connectors</t>
        </is>
      </c>
      <c r="D38" s="17" t="inlineStr">
        <is>
          <t>D</t>
        </is>
      </c>
      <c r="E38" s="16" t="inlineStr">
        <is>
          <t>D: wall lamps shown; quantities unspecified. A: provide concealed connections and suitable earthing/IP provisions; decorative lamp bodies remain coordinated with the separate finishes/FF&amp;E purchase.</t>
        </is>
      </c>
      <c r="F38" s="18" t="inlineStr">
        <is>
          <t>set</t>
        </is>
      </c>
      <c r="G38" s="16" t="inlineStr">
        <is>
          <t>All four</t>
        </is>
      </c>
      <c r="H38" s="16" t="inlineStr">
        <is>
          <t>Preserves the ID selection without purchasing the same decorative fitting twice.</t>
        </is>
      </c>
      <c r="I38" s="15" t="n"/>
      <c r="J38" s="15" t="inlineStr"/>
      <c r="K38" s="15" t="n"/>
      <c r="L38" s="16">
        <f>IF(OR(I30="",K30=""),"",I30*K30)</f>
        <v/>
      </c>
      <c r="M38" s="15" t="inlineStr"/>
    </row>
    <row r="39">
      <c r="A39" s="16" t="inlineStr">
        <is>
          <t>Electrical</t>
        </is>
      </c>
      <c r="B39" s="16" t="inlineStr">
        <is>
          <t>Illuminated mirror connections</t>
        </is>
      </c>
      <c r="C39" s="16" t="inlineStr">
        <is>
          <t>Isolated electrical outlets and driver access provisions</t>
        </is>
      </c>
      <c r="D39" s="17" t="inlineStr">
        <is>
          <t>D</t>
        </is>
      </c>
      <c r="E39" s="16" t="inlineStr">
        <is>
          <t>D: mirror counts A09/A12: one; A10/A11: three. A: connection voltage and driver arrangement to mirror supplier; 30 mA protected circuit, bathroom-zone compliant location. Mirror bodies excluded here.</t>
        </is>
      </c>
      <c r="F39" s="18" t="inlineStr">
        <is>
          <t>set</t>
        </is>
      </c>
      <c r="G39" s="16" t="inlineStr">
        <is>
          <t>All four</t>
        </is>
      </c>
      <c r="H39" s="16" t="inlineStr">
        <is>
          <t>Integrated mirror electronics need accessible replacement and moisture protection.</t>
        </is>
      </c>
      <c r="I39" s="15" t="n"/>
      <c r="J39" s="15" t="inlineStr"/>
      <c r="K39" s="15" t="n"/>
      <c r="L39" s="16">
        <f>IF(OR(I31="",K31=""),"",I31*K31)</f>
        <v/>
      </c>
      <c r="M39" s="15" t="inlineStr"/>
    </row>
    <row r="40">
      <c r="A40" s="12" t="inlineStr">
        <is>
          <t>Electrical</t>
        </is>
      </c>
      <c r="B40" s="12" t="inlineStr">
        <is>
          <t>Lighting control</t>
        </is>
      </c>
      <c r="C40" s="12" t="inlineStr">
        <is>
          <t>DALI-2 controller, dimmers, relay modules and scene keypads</t>
        </is>
      </c>
      <c r="D40" s="13" t="inlineStr">
        <is>
          <t>A</t>
        </is>
      </c>
      <c r="E40" s="12" t="inlineStr">
        <is>
          <t>A - undrawn: independent bedroom, bathroom, cove and outdoor groups; welcome, reading, night and all-off scenes. Confirm driver compatibility through a sample-room demonstration.</t>
        </is>
      </c>
      <c r="F40" s="14" t="inlineStr">
        <is>
          <t>set</t>
        </is>
      </c>
      <c r="G40" s="12" t="inlineStr">
        <is>
          <t>All four</t>
        </is>
      </c>
      <c r="H40" s="12" t="inlineStr">
        <is>
          <t>Smooth low-level dimming matters more than a nominal "dimmable" label.</t>
        </is>
      </c>
      <c r="I40" s="15" t="n"/>
      <c r="J40" s="15" t="inlineStr"/>
      <c r="K40" s="15" t="n"/>
      <c r="L40" s="12">
        <f>IF(OR(I32="",K32=""),"",I32*K32)</f>
        <v/>
      </c>
      <c r="M40" s="15" t="inlineStr"/>
    </row>
    <row r="41" ht="17" customHeight="1">
      <c r="A41" s="12" t="inlineStr">
        <is>
          <t>Electrical</t>
        </is>
      </c>
      <c r="B41" s="37" t="n"/>
      <c r="C41" s="37" t="n"/>
      <c r="D41" s="37" t="n"/>
      <c r="E41" s="37" t="n"/>
      <c r="F41" s="37" t="n"/>
      <c r="G41" s="37" t="n"/>
      <c r="H41" s="37" t="n"/>
      <c r="I41" s="37" t="n"/>
      <c r="J41" s="37" t="n"/>
      <c r="K41" s="37" t="n"/>
      <c r="L41" s="37" t="n"/>
      <c r="M41" s="38" t="n"/>
    </row>
    <row r="42">
      <c r="A42" s="12" t="inlineStr">
        <is>
          <t>Electrical</t>
        </is>
      </c>
      <c r="B42" s="12" t="inlineStr">
        <is>
          <t>Doorbell</t>
        </is>
      </c>
      <c r="C42" s="12" t="inlineStr">
        <is>
          <t>SELV doorbell/chime and weatherproof push button</t>
        </is>
      </c>
      <c r="D42" s="13" t="inlineStr">
        <is>
          <t>A</t>
        </is>
      </c>
      <c r="E42" s="12" t="inlineStr">
        <is>
          <t>A - undrawn: one entrance set per villa, 12/24 V supply; integrate do-not-disturb indication if adopted.</t>
        </is>
      </c>
      <c r="F42" s="14" t="inlineStr">
        <is>
          <t>set</t>
        </is>
      </c>
      <c r="G42" s="12" t="inlineStr">
        <is>
          <t>All four</t>
        </is>
      </c>
      <c r="H42" s="12" t="inlineStr">
        <is>
          <t>Simple maintainable entrance signalling avoids disturbing neighbouring villas.</t>
        </is>
      </c>
      <c r="I42" s="15" t="n"/>
      <c r="J42" s="15" t="inlineStr"/>
      <c r="K42" s="15" t="n"/>
      <c r="L42" s="12">
        <f>IF(OR(I34="",K34=""),"",I34*K34)</f>
        <v/>
      </c>
      <c r="M42" s="15" t="inlineStr"/>
    </row>
    <row r="43">
      <c r="A43" s="12" t="inlineStr">
        <is>
          <t>Electrical</t>
        </is>
      </c>
      <c r="B43" s="12" t="inlineStr">
        <is>
          <t>Fibre backbone</t>
        </is>
      </c>
      <c r="C43" s="12" t="inlineStr">
        <is>
          <t>All-dielectric outdoor OS2 single-mode fibre</t>
        </is>
      </c>
      <c r="D43" s="13" t="inlineStr">
        <is>
          <t>A</t>
        </is>
      </c>
      <c r="E43" s="12" t="inlineStr">
        <is>
          <t>A - undrawn: preliminary 6-12 fibres per villa branch, water-blocked and UV resistant; termination boxes, splice trays, pigtails and patch leads included. Route along the walkway as Section 9.</t>
        </is>
      </c>
      <c r="F43" s="14" t="inlineStr">
        <is>
          <t>m</t>
        </is>
      </c>
      <c r="G43" s="12" t="inlineStr">
        <is>
          <t>All four; especially A11/A12</t>
        </is>
      </c>
      <c r="H43" s="12" t="inlineStr">
        <is>
          <t>Fibre avoids long copper-link limits and conductive surge paths between shore and villa.</t>
        </is>
      </c>
      <c r="I43" s="15" t="n"/>
      <c r="J43" s="15" t="inlineStr"/>
      <c r="K43" s="15" t="n"/>
      <c r="L43" s="12">
        <f>IF(OR(I35="",K35=""),"",I35*K35)</f>
        <v/>
      </c>
      <c r="M43" s="15" t="inlineStr"/>
    </row>
    <row r="44">
      <c r="A44" s="12" t="inlineStr">
        <is>
          <t>Electrical</t>
        </is>
      </c>
      <c r="B44" s="12" t="inlineStr">
        <is>
          <t>Villa network equipment</t>
        </is>
      </c>
      <c r="C44" s="12" t="inlineStr">
        <is>
          <t>PoE switch, fibre termination and compact equipment cabinet</t>
        </is>
      </c>
      <c r="D44" s="13" t="inlineStr">
        <is>
          <t>A</t>
        </is>
      </c>
      <c r="E44" s="12" t="inlineStr">
        <is>
          <t>A - undrawn: preliminary managed 8-port switch for A09/A12 and 16-port for A10/A11; ventilated accessible dry cabinet. Small UPS where required by the operator's communications strategy.</t>
        </is>
      </c>
      <c r="F44" s="14" t="inlineStr">
        <is>
          <t>set</t>
        </is>
      </c>
      <c r="G44" s="12" t="inlineStr">
        <is>
          <t>All four</t>
        </is>
      </c>
      <c r="H44" s="12" t="inlineStr">
        <is>
          <t>Local PoE supports WiFi, telephone and room controls with common spare equipment.</t>
        </is>
      </c>
      <c r="I44" s="15" t="n"/>
      <c r="J44" s="15" t="inlineStr"/>
      <c r="K44" s="15" t="n"/>
      <c r="L44" s="12">
        <f>IF(OR(I36="",K36=""),"",I36*K36)</f>
        <v/>
      </c>
      <c r="M44" s="15" t="inlineStr"/>
    </row>
    <row r="45">
      <c r="A45" s="12" t="inlineStr">
        <is>
          <t>Electrical</t>
        </is>
      </c>
      <c r="B45" s="12" t="inlineStr">
        <is>
          <t>Structured cabling</t>
        </is>
      </c>
      <c r="C45" s="12" t="inlineStr">
        <is>
          <t>Cat 6A cable, outlets and patching accessories</t>
        </is>
      </c>
      <c r="D45" s="13" t="inlineStr">
        <is>
          <t>A</t>
        </is>
      </c>
      <c r="E45" s="12" t="inlineStr">
        <is>
          <t>A - undrawn: solid-copper LSZH cable indoors; permanent copper links &lt;=90 m. Outdoor sections require suitable cable construction and containment. Quantities await outlet layouts.</t>
        </is>
      </c>
      <c r="F45" s="14" t="inlineStr">
        <is>
          <t>m</t>
        </is>
      </c>
      <c r="G45" s="12" t="inlineStr">
        <is>
          <t>All four</t>
        </is>
      </c>
      <c r="H45" s="12" t="inlineStr">
        <is>
          <t>Reliable wired backhaul prevents resort WiFi from depending on a chain of wireless repeaters.</t>
        </is>
      </c>
      <c r="I45" s="15" t="n"/>
      <c r="J45" s="15" t="inlineStr"/>
      <c r="K45" s="15" t="n"/>
      <c r="L45" s="12">
        <f>IF(OR(I37="",K37=""),"",I37*K37)</f>
        <v/>
      </c>
      <c r="M45" s="15" t="inlineStr"/>
    </row>
    <row r="46">
      <c r="A46" s="12" t="inlineStr">
        <is>
          <t>Electrical</t>
        </is>
      </c>
      <c r="B46" s="12" t="inlineStr">
        <is>
          <t>WiFi</t>
        </is>
      </c>
      <c r="C46" s="12" t="inlineStr">
        <is>
          <t>Managed ceiling/wall access points</t>
        </is>
      </c>
      <c r="D46" s="13" t="inlineStr">
        <is>
          <t>A</t>
        </is>
      </c>
      <c r="E46" s="12" t="inlineStr">
        <is>
          <t>A - undrawn: WiFi 6 or compatible operator standard; preliminary one AP for A09/A12 and two for A10/A11, subject to coverage survey and wall construction.</t>
        </is>
      </c>
      <c r="F46" s="14" t="inlineStr">
        <is>
          <t>no</t>
        </is>
      </c>
      <c r="G46" s="12" t="inlineStr">
        <is>
          <t>All four</t>
        </is>
      </c>
      <c r="H46" s="12" t="inlineStr">
        <is>
          <t>Coverage must include the bed, bathroom and usable deck without excessive neighbour interference.</t>
        </is>
      </c>
      <c r="I46" s="15" t="n"/>
      <c r="J46" s="15" t="inlineStr"/>
      <c r="K46" s="15" t="n"/>
      <c r="L46" s="12">
        <f>IF(OR(I38="",K38=""),"",I38*K38)</f>
        <v/>
      </c>
      <c r="M46" s="15" t="inlineStr"/>
    </row>
    <row r="47">
      <c r="A47" s="16" t="inlineStr">
        <is>
          <t>Electrical</t>
        </is>
      </c>
      <c r="B47" s="16" t="inlineStr">
        <is>
          <t>Television service</t>
        </is>
      </c>
      <c r="C47" s="16" t="inlineStr">
        <is>
          <t>IPTV/data outlet, patch lead and power connection</t>
        </is>
      </c>
      <c r="D47" s="17" t="inlineStr">
        <is>
          <t>D</t>
        </is>
      </c>
      <c r="E47" s="16" t="inlineStr">
        <is>
          <t>D: TV counts A09/A10/A11/A12 = 1/3/2/1. A: IPTV over resort LAN assumed; TV bodies remain FF&amp;E. Add coax only if the operator's headend requires it.</t>
        </is>
      </c>
      <c r="F47" s="18" t="inlineStr">
        <is>
          <t>set</t>
        </is>
      </c>
      <c r="G47" s="16" t="inlineStr">
        <is>
          <t>All four</t>
        </is>
      </c>
      <c r="H47" s="16" t="inlineStr">
        <is>
          <t>Uses the resort backbone and avoids an assumed dish or receiver at every villa.</t>
        </is>
      </c>
      <c r="I47" s="15" t="n"/>
      <c r="J47" s="15" t="inlineStr"/>
      <c r="K47" s="15" t="n"/>
      <c r="L47" s="16">
        <f>IF(OR(I39="",K39=""),"",I39*K39)</f>
        <v/>
      </c>
      <c r="M47" s="15" t="inlineStr"/>
    </row>
    <row r="48">
      <c r="A48" s="12" t="inlineStr">
        <is>
          <t>Electrical</t>
        </is>
      </c>
      <c r="B48" s="12" t="inlineStr">
        <is>
          <t>Telephone</t>
        </is>
      </c>
      <c r="C48" s="12" t="inlineStr">
        <is>
          <t>PoE IP telephone and labelled data outlet</t>
        </is>
      </c>
      <c r="D48" s="13" t="inlineStr">
        <is>
          <t>A</t>
        </is>
      </c>
      <c r="E48" s="12" t="inlineStr">
        <is>
          <t>A - undrawn: preliminary one handset for A09/A12 and two for A10/A11; connect to resort PBX, with emergency/front-desk dialling. Bathroom handset only if operator-required.</t>
        </is>
      </c>
      <c r="F48" s="14" t="inlineStr">
        <is>
          <t>no</t>
        </is>
      </c>
      <c r="G48" s="12" t="inlineStr">
        <is>
          <t>All four</t>
        </is>
      </c>
      <c r="H48" s="12" t="inlineStr">
        <is>
          <t>Supports guest assistance without a separate long analogue cable network.</t>
        </is>
      </c>
      <c r="I48" s="15" t="n"/>
      <c r="J48" s="15" t="inlineStr"/>
      <c r="K48" s="15" t="n"/>
      <c r="L48" s="12">
        <f>IF(OR(I40="",K40=""),"",I40*K40)</f>
        <v/>
      </c>
      <c r="M48" s="15" t="inlineStr"/>
    </row>
    <row r="49">
      <c r="A49" s="11" t="inlineStr">
        <is>
          <t>3. HVAC</t>
        </is>
      </c>
    </row>
    <row r="50">
      <c r="A50" s="12" t="inlineStr">
        <is>
          <t>HVAC</t>
        </is>
      </c>
      <c r="B50" s="12" t="inlineStr">
        <is>
          <t>Small-villa AC - base</t>
        </is>
      </c>
      <c r="C50" s="12" t="inlineStr">
        <is>
          <t>Matched concealed ducted inverter split system</t>
        </is>
      </c>
      <c r="D50" s="13" t="inlineStr">
        <is>
          <t>A</t>
        </is>
      </c>
      <c r="E50" s="12" t="inlineStr">
        <is>
          <t>A - undrawn: one indoor unit and one air-cooled outdoor unit per villa; preliminary 6-8 kW cooling. Quote at tropical ambient conditions; final selection requires sensible and latent load calculations.</t>
        </is>
      </c>
      <c r="F50" s="14" t="inlineStr">
        <is>
          <t>set</t>
        </is>
      </c>
      <c r="G50" s="12" t="inlineStr">
        <is>
          <t>A09, A12</t>
        </is>
      </c>
      <c r="H50" s="12" t="inlineStr">
        <is>
          <t>Concealed ducted DX cooling suits a luxury bedroom and permits independent villa maintenance.</t>
        </is>
      </c>
      <c r="I50" s="15" t="n"/>
      <c r="J50" s="15" t="inlineStr"/>
      <c r="K50" s="15" t="n"/>
      <c r="L50" s="12">
        <f>IF(OR(I42="",K42=""),"",I42*K42)</f>
        <v/>
      </c>
      <c r="M50" s="15" t="inlineStr"/>
    </row>
    <row r="51">
      <c r="A51" s="12" t="inlineStr">
        <is>
          <t>HVAC</t>
        </is>
      </c>
      <c r="B51" s="12" t="inlineStr">
        <is>
          <t>Larger-villa AC - base</t>
        </is>
      </c>
      <c r="C51" s="12" t="inlineStr">
        <is>
          <t>Villa-scale mini-VRF system with concealed indoor units</t>
        </is>
      </c>
      <c r="D51" s="13" t="inlineStr">
        <is>
          <t>A</t>
        </is>
      </c>
      <c r="E51" s="12" t="inlineStr">
        <is>
          <t>A - undrawn: preliminary 16-24 kW outdoor system; independent bedroom zones, an enclosed living zone if present, and approximately 2-2.5 kW maid-room unit. Final zone count and capacities require plans and heat-load calculations.</t>
        </is>
      </c>
      <c r="F51" s="14" t="inlineStr">
        <is>
          <t>set</t>
        </is>
      </c>
      <c r="G51" s="12" t="inlineStr">
        <is>
          <t>A10, A11</t>
        </is>
      </c>
      <c r="H51" s="12" t="inlineStr">
        <is>
          <t>Several indoor zones share fewer outdoor units, reducing congestion around small service rooms.</t>
        </is>
      </c>
      <c r="I51" s="15" t="n"/>
      <c r="J51" s="15" t="inlineStr"/>
      <c r="K51" s="15" t="n"/>
      <c r="L51" s="12">
        <f>IF(OR(I43="",K43=""),"",I43*K43)</f>
        <v/>
      </c>
      <c r="M51" s="15" t="inlineStr"/>
    </row>
    <row r="52">
      <c r="A52" s="19" t="inlineStr">
        <is>
          <t>HVAC</t>
        </is>
      </c>
      <c r="B52" s="19" t="inlineStr">
        <is>
          <t>Larger-villa AC - substitution</t>
        </is>
      </c>
      <c r="C52" s="19" t="inlineStr">
        <is>
          <t>Separate one-to-one ducted inverter splits</t>
        </is>
      </c>
      <c r="D52" s="20" t="inlineStr">
        <is>
          <t>ALT</t>
        </is>
      </c>
      <c r="E52" s="19" t="inlineStr">
        <is>
          <t>ALT - undrawn: replaces the larger-villa mini-VRF package above; separate matched systems for each conditioned zone, selected to the same calculated loads.</t>
        </is>
      </c>
      <c r="F52" s="21" t="inlineStr">
        <is>
          <t>set</t>
        </is>
      </c>
      <c r="G52" s="19" t="inlineStr">
        <is>
          <t>A10, A11</t>
        </is>
      </c>
      <c r="H52" s="19" t="inlineStr">
        <is>
          <t>More outdoor space is needed, but a compressor failure can be confined to one zone.</t>
        </is>
      </c>
      <c r="I52" s="15" t="n"/>
      <c r="J52" s="15" t="inlineStr"/>
      <c r="K52" s="15" t="n"/>
      <c r="L52" s="19">
        <f>IF(OR(I44="",K44=""),"",I44*K44)</f>
        <v/>
      </c>
      <c r="M52" s="15" t="inlineStr"/>
    </row>
    <row r="53">
      <c r="A53" s="12" t="inlineStr">
        <is>
          <t>HVAC</t>
        </is>
      </c>
      <c r="B53" s="12" t="inlineStr">
        <is>
          <t>Outdoor-unit marine package</t>
        </is>
      </c>
      <c r="C53" s="12" t="inlineStr">
        <is>
          <t>Factory-treated coils, coated chassis and corrosion-resistant fasteners</t>
        </is>
      </c>
      <c r="D53" s="13" t="inlineStr">
        <is>
          <t>A</t>
        </is>
      </c>
      <c r="E53" s="12" t="inlineStr">
        <is>
          <t>A - undrawn: factory coastal treatment covering coils, edges and casing; documented suitability for the actual salt exposure, protected electronics and accessible freshwater wash-down.</t>
        </is>
      </c>
      <c r="F53" s="14" t="inlineStr">
        <is>
          <t>set</t>
        </is>
      </c>
      <c r="G53" s="12" t="inlineStr">
        <is>
          <t>All four</t>
        </is>
      </c>
      <c r="H53" s="12" t="inlineStr">
        <is>
          <t>A generic "blue-fin" description alone does not establish resistance to severe lagoon exposure.</t>
        </is>
      </c>
      <c r="I53" s="15" t="n"/>
      <c r="J53" s="15" t="inlineStr"/>
      <c r="K53" s="15" t="n"/>
      <c r="L53" s="12">
        <f>IF(OR(I45="",K45=""),"",I45*K45)</f>
        <v/>
      </c>
      <c r="M53" s="15" t="inlineStr"/>
    </row>
    <row r="54">
      <c r="A54" s="12" t="inlineStr">
        <is>
          <t>HVAC</t>
        </is>
      </c>
      <c r="B54" s="12" t="inlineStr">
        <is>
          <t>Outdoor mounting</t>
        </is>
      </c>
      <c r="C54" s="12" t="inlineStr">
        <is>
          <t>Equipment rails, vibration isolators and compatible fixing hardware</t>
        </is>
      </c>
      <c r="D54" s="13" t="inlineStr">
        <is>
          <t>A</t>
        </is>
      </c>
      <c r="E54" s="12" t="inlineStr">
        <is>
          <t>A - undrawn: corrosion-resistant supports, restrained elastomer/spring isolation as selected, manufacturer airflow and service clearances. Locate outside enclosed MEP rooms unless engineered ventilation supports the heat rejection.</t>
        </is>
      </c>
      <c r="F54" s="14" t="inlineStr">
        <is>
          <t>set</t>
        </is>
      </c>
      <c r="G54" s="12" t="inlineStr">
        <is>
          <t>All four</t>
        </is>
      </c>
      <c r="H54" s="12" t="inlineStr">
        <is>
          <t>Prevents hot-air recirculation, bedroom vibration and premature corrosion.</t>
        </is>
      </c>
      <c r="I54" s="15" t="n"/>
      <c r="J54" s="15" t="inlineStr"/>
      <c r="K54" s="15" t="n"/>
      <c r="L54" s="12">
        <f>IF(OR(I46="",K46=""),"",I46*K46)</f>
        <v/>
      </c>
      <c r="M54" s="15" t="inlineStr"/>
    </row>
    <row r="55">
      <c r="A55" s="12" t="inlineStr">
        <is>
          <t>HVAC</t>
        </is>
      </c>
      <c r="B55" s="12" t="inlineStr">
        <is>
          <t>Refrigerant pipework</t>
        </is>
      </c>
      <c r="C55" s="12" t="inlineStr">
        <is>
          <t>Refrigeration-grade dehydrated copper tube and fittings</t>
        </is>
      </c>
      <c r="D55" s="13" t="inlineStr">
        <is>
          <t>A</t>
        </is>
      </c>
      <c r="E55" s="12" t="inlineStr">
        <is>
          <t>A - undrawn: EN 12735-1 tube; preliminary small-system liquid OD 6.35-9.52 mm and gas OD 12.7-19.05 mm. VRF branches, diameters and equivalent lengths strictly to selected manufacturer.</t>
        </is>
      </c>
      <c r="F55" s="14" t="inlineStr">
        <is>
          <t>m</t>
        </is>
      </c>
      <c r="G55" s="12" t="inlineStr">
        <is>
          <t>All four</t>
        </is>
      </c>
      <c r="H55" s="12" t="inlineStr">
        <is>
          <t>Correct tube quality and controlled joints are essential where refrigerant repairs require island mobilisation.</t>
        </is>
      </c>
      <c r="I55" s="15" t="n"/>
      <c r="J55" s="15" t="inlineStr"/>
      <c r="K55" s="15" t="n"/>
      <c r="L55" s="12">
        <f>IF(OR(I47="",K47=""),"",I47*K47)</f>
        <v/>
      </c>
      <c r="M55" s="15" t="inlineStr"/>
    </row>
    <row r="56">
      <c r="A56" s="12" t="inlineStr">
        <is>
          <t>HVAC</t>
        </is>
      </c>
      <c r="B56" s="12" t="inlineStr">
        <is>
          <t>Refrigerant and commissioning consumables</t>
        </is>
      </c>
      <c r="C56" s="12" t="inlineStr">
        <is>
          <t>OEM refrigerant, dry nitrogen and approved jointing consumables</t>
        </is>
      </c>
      <c r="D56" s="13" t="inlineStr">
        <is>
          <t>A</t>
        </is>
      </c>
      <c r="E56" s="12" t="inlineStr">
        <is>
          <t>A - undrawn: R32-based equipment is an enquiry option, subject to actual product availability, charge limits and room-volume safety assessment. Charge only by the selected system's schedule.</t>
        </is>
      </c>
      <c r="F56" s="14" t="inlineStr">
        <is>
          <t>kg</t>
        </is>
      </c>
      <c r="G56" s="12" t="inlineStr">
        <is>
          <t>All four</t>
        </is>
      </c>
      <c r="H56" s="12" t="inlineStr">
        <is>
          <t>Avoids mixing refrigerants or assuming an unrestricted charge in small sleeping rooms.</t>
        </is>
      </c>
      <c r="I56" s="15" t="n"/>
      <c r="J56" s="15" t="inlineStr"/>
      <c r="K56" s="15" t="n"/>
      <c r="L56" s="12">
        <f>IF(OR(I48="",K48=""),"",I48*K48)</f>
        <v/>
      </c>
      <c r="M56" s="15" t="inlineStr"/>
    </row>
    <row r="57">
      <c r="A57" s="12" t="inlineStr">
        <is>
          <t>HVAC</t>
        </is>
      </c>
      <c r="B57" s="12" t="inlineStr">
        <is>
          <t>Refrigerant insulation</t>
        </is>
      </c>
      <c r="C57" s="12" t="inlineStr">
        <is>
          <t>Closed-cell elastomeric insulation with sealed vapour barrier</t>
        </is>
      </c>
      <c r="D57" s="13" t="inlineStr">
        <is>
          <t>A</t>
        </is>
      </c>
      <c r="E57" s="12" t="inlineStr">
        <is>
          <t>A - undrawn: preliminary 19 mm indoors and 25 mm outdoors, increased where condensation calculation requires; all joints vapour-sealed, with UV-resistant external jacketing.</t>
        </is>
      </c>
      <c r="F57" s="14" t="inlineStr">
        <is>
          <t>m</t>
        </is>
      </c>
      <c r="G57" s="12" t="inlineStr">
        <is>
          <t>All four</t>
        </is>
      </c>
      <c r="H57" s="12" t="inlineStr">
        <is>
          <t>Tropical humidity makes gaps in insulation a frequent source of dripping and ceiling damage.</t>
        </is>
      </c>
      <c r="I57" s="15" t="n"/>
      <c r="J57" s="15" t="inlineStr"/>
      <c r="K57" s="15" t="n"/>
      <c r="L57" s="12">
        <f>IF(OR(I49="",K49=""),"",I49*K49)</f>
        <v/>
      </c>
      <c r="M57" s="15" t="inlineStr"/>
    </row>
    <row r="58">
      <c r="A58" s="12" t="inlineStr">
        <is>
          <t>HVAC</t>
        </is>
      </c>
      <c r="B58" s="12" t="inlineStr">
        <is>
          <t>Condensate drainage</t>
        </is>
      </c>
      <c r="C58" s="12" t="inlineStr">
        <is>
          <t>uPVC condensate pipe, fittings, insulation and cleaning tees</t>
        </is>
      </c>
      <c r="D58" s="13" t="inlineStr">
        <is>
          <t>A</t>
        </is>
      </c>
      <c r="E58" s="12" t="inlineStr">
        <is>
          <t>A - undrawn: generally 25/32 mm pipe, preliminary fall &gt;=1:100; trap to unit pressure requirements and provide accessible cleaning points. Terminate through an approved indirect connection.</t>
        </is>
      </c>
      <c r="F58" s="14" t="inlineStr">
        <is>
          <t>m</t>
        </is>
      </c>
      <c r="G58" s="12" t="inlineStr">
        <is>
          <t>All four</t>
        </is>
      </c>
      <c r="H58" s="12" t="inlineStr">
        <is>
          <t>Avoids stagnant water and sewer odour entering the AC system.</t>
        </is>
      </c>
      <c r="I58" s="15" t="n"/>
      <c r="J58" s="15" t="inlineStr"/>
      <c r="K58" s="15" t="n"/>
      <c r="L58" s="12">
        <f>IF(OR(I50="",K50=""),"",I50*K50)</f>
        <v/>
      </c>
      <c r="M58" s="15" t="inlineStr"/>
    </row>
    <row r="59">
      <c r="A59" s="19" t="inlineStr">
        <is>
          <t>HVAC</t>
        </is>
      </c>
      <c r="B59" s="19" t="inlineStr">
        <is>
          <t>Condensate lift - substitution</t>
        </is>
      </c>
      <c r="C59" s="19" t="inlineStr">
        <is>
          <t>Low-noise condensate pump with reservoir and alarm</t>
        </is>
      </c>
      <c r="D59" s="20" t="inlineStr">
        <is>
          <t>ALT</t>
        </is>
      </c>
      <c r="E59" s="19" t="inlineStr">
        <is>
          <t>ALT - undrawn: replaces gravity discharge locally only where falls cannot be achieved; typically 5-10 m lift class, selected to actual flow/head, with high-level AC shutdown.</t>
        </is>
      </c>
      <c r="F59" s="21" t="inlineStr">
        <is>
          <t>set</t>
        </is>
      </c>
      <c r="G59" s="19" t="inlineStr">
        <is>
          <t>All four, where necessary</t>
        </is>
      </c>
      <c r="H59" s="19" t="inlineStr">
        <is>
          <t>Pumps add maintenance and should be limited to locations that need them.</t>
        </is>
      </c>
      <c r="I59" s="15" t="n"/>
      <c r="J59" s="15" t="inlineStr"/>
      <c r="K59" s="15" t="n"/>
      <c r="L59" s="19">
        <f>IF(OR(I51="",K51=""),"",I51*K51)</f>
        <v/>
      </c>
      <c r="M59" s="15" t="inlineStr"/>
    </row>
    <row r="60">
      <c r="A60" s="12" t="inlineStr">
        <is>
          <t>HVAC</t>
        </is>
      </c>
      <c r="B60" s="12" t="inlineStr">
        <is>
          <t>Supply and return ducts</t>
        </is>
      </c>
      <c r="C60" s="12" t="inlineStr">
        <is>
          <t>Sealed sheet-metal ductwork, plenums and short flexible connectors</t>
        </is>
      </c>
      <c r="D60" s="13" t="inlineStr">
        <is>
          <t>A</t>
        </is>
      </c>
      <c r="E60" s="12" t="inlineStr">
        <is>
          <t>A - undrawn: preliminary 0.6-0.8 mm sheet metal for small ducts, gauge to dimensions; protected metal indoors and suitable corrosion-resistant construction externally. Avoid long flexible-duct runs.</t>
        </is>
      </c>
      <c r="F60" s="14" t="inlineStr">
        <is>
          <t>m2</t>
        </is>
      </c>
      <c r="G60" s="12" t="inlineStr">
        <is>
          <t>All four</t>
        </is>
      </c>
      <c r="H60" s="12" t="inlineStr">
        <is>
          <t>Low resistance and airtight joints reduce fan noise and wasted cooling.</t>
        </is>
      </c>
      <c r="I60" s="15" t="n"/>
      <c r="J60" s="15" t="inlineStr"/>
      <c r="K60" s="15" t="n"/>
      <c r="L60" s="12">
        <f>IF(OR(I52="",K52=""),"",I52*K52)</f>
        <v/>
      </c>
      <c r="M60" s="15" t="inlineStr"/>
    </row>
    <row r="61" ht="17" customHeight="1">
      <c r="A61" s="12" t="inlineStr">
        <is>
          <t>HVAC</t>
        </is>
      </c>
      <c r="B61" s="37" t="n"/>
      <c r="C61" s="37" t="n"/>
      <c r="D61" s="37" t="n"/>
      <c r="E61" s="37" t="n"/>
      <c r="F61" s="37" t="n"/>
      <c r="G61" s="37" t="n"/>
      <c r="H61" s="37" t="n"/>
      <c r="I61" s="37" t="n"/>
      <c r="J61" s="37" t="n"/>
      <c r="K61" s="37" t="n"/>
      <c r="L61" s="37" t="n"/>
      <c r="M61" s="38" t="n"/>
    </row>
    <row r="62">
      <c r="A62" s="12" t="inlineStr">
        <is>
          <t>HVAC</t>
        </is>
      </c>
      <c r="B62" s="12" t="inlineStr">
        <is>
          <t>AC grilles</t>
        </is>
      </c>
      <c r="C62" s="12" t="inlineStr">
        <is>
          <t>Supply diffusers, return grilles, dampers and removable filters</t>
        </is>
      </c>
      <c r="D62" s="13" t="inlineStr">
        <is>
          <t>A</t>
        </is>
      </c>
      <c r="E62" s="12" t="inlineStr">
        <is>
          <t>A - undrawn: coordinated concealed/linear outlets; low face velocity, accessible filters and balancing dampers. Bedroom acoustic target approximately NR25, subject to acoustic design.</t>
        </is>
      </c>
      <c r="F62" s="14" t="inlineStr">
        <is>
          <t>no</t>
        </is>
      </c>
      <c r="G62" s="12" t="inlineStr">
        <is>
          <t>All four</t>
        </is>
      </c>
      <c r="H62" s="12" t="inlineStr">
        <is>
          <t>Avoids draughts over beds and provides maintainable filters.</t>
        </is>
      </c>
      <c r="I62" s="15" t="n"/>
      <c r="J62" s="15" t="inlineStr"/>
      <c r="K62" s="15" t="n"/>
      <c r="L62" s="12">
        <f>IF(OR(I54="",K54=""),"",I54*K54)</f>
        <v/>
      </c>
      <c r="M62" s="15" t="inlineStr"/>
    </row>
    <row r="63">
      <c r="A63" s="16" t="inlineStr">
        <is>
          <t>HVAC</t>
        </is>
      </c>
      <c r="B63" s="16" t="inlineStr">
        <is>
          <t>Drawing-indicated exhaust terminals</t>
        </is>
      </c>
      <c r="C63" s="16" t="inlineStr">
        <is>
          <t>Ceiling-mounted exhaust grilles</t>
        </is>
      </c>
      <c r="D63" s="17" t="inlineStr">
        <is>
          <t>D</t>
        </is>
      </c>
      <c r="E63" s="16" t="inlineStr">
        <is>
          <t>D: two exhaust vents per villa. A: preliminary 125-150 mm connections; locations, duct connections and performance unconfirmed. Additional terminals may be required for all enclosed WC/shower compartments.</t>
        </is>
      </c>
      <c r="F63" s="18" t="inlineStr">
        <is>
          <t>no</t>
        </is>
      </c>
      <c r="G63" s="16" t="inlineStr">
        <is>
          <t>All four</t>
        </is>
      </c>
      <c r="H63" s="16" t="inlineStr">
        <is>
          <t>Two ceiling symbols do not prove adequate extraction for a three-bathroom villa.</t>
        </is>
      </c>
      <c r="I63" s="15" t="n"/>
      <c r="J63" s="15" t="inlineStr"/>
      <c r="K63" s="15" t="n"/>
      <c r="L63" s="16">
        <f>IF(OR(I55="",K55=""),"",I55*K55)</f>
        <v/>
      </c>
      <c r="M63" s="15" t="inlineStr"/>
    </row>
    <row r="64">
      <c r="A64" s="12" t="inlineStr">
        <is>
          <t>HVAC</t>
        </is>
      </c>
      <c r="B64" s="12" t="inlineStr">
        <is>
          <t>Bathroom exhaust fans</t>
        </is>
      </c>
      <c r="C64" s="12" t="inlineStr">
        <is>
          <t>Low-noise EC inline/centrifugal fans</t>
        </is>
      </c>
      <c r="D64" s="13" t="inlineStr">
        <is>
          <t>A</t>
        </is>
      </c>
      <c r="E64" s="12" t="inlineStr">
        <is>
          <t>A - undrawn: preliminary 100-150 m³/h per main bathroom and 60-90 m³/h for maid bathroom; select at actual duct resistance. Allow separate branches for WC and shower compartments.</t>
        </is>
      </c>
      <c r="F64" s="14" t="inlineStr">
        <is>
          <t>no</t>
        </is>
      </c>
      <c r="G64" s="12" t="inlineStr">
        <is>
          <t>All four; maid allowance A10/A11</t>
        </is>
      </c>
      <c r="H64" s="12" t="inlineStr">
        <is>
          <t>Removes moisture and odour while allowing fans to be maintained away from the guest's head.</t>
        </is>
      </c>
      <c r="I64" s="15" t="n"/>
      <c r="J64" s="15" t="inlineStr"/>
      <c r="K64" s="15" t="n"/>
      <c r="L64" s="12">
        <f>IF(OR(I56="",K56=""),"",I56*K56)</f>
        <v/>
      </c>
      <c r="M64" s="15" t="inlineStr"/>
    </row>
    <row r="65">
      <c r="A65" s="12" t="inlineStr">
        <is>
          <t>HVAC</t>
        </is>
      </c>
      <c r="B65" s="12" t="inlineStr">
        <is>
          <t>Exhaust ductwork</t>
        </is>
      </c>
      <c r="C65" s="12" t="inlineStr">
        <is>
          <t>Rigid corrosion-resistant ducts, dampers and external terminals</t>
        </is>
      </c>
      <c r="D65" s="13" t="inlineStr">
        <is>
          <t>A</t>
        </is>
      </c>
      <c r="E65" s="12" t="inlineStr">
        <is>
          <t>A - undrawn: preliminary 125-160 mm main-bath ducts and 100-125 mm maid branches; backdraft dampers, cleaning access, weather louvres and insect screens. Fire dampers where the fire strategy requires them.</t>
        </is>
      </c>
      <c r="F65" s="14" t="inlineStr">
        <is>
          <t>m</t>
        </is>
      </c>
      <c r="G65" s="12" t="inlineStr">
        <is>
          <t>All four</t>
        </is>
      </c>
      <c r="H65" s="12" t="inlineStr">
        <is>
          <t>Salt-resistant terminals and proper discharge locations prevent corrosion and odour recirculation.</t>
        </is>
      </c>
      <c r="I65" s="15" t="n"/>
      <c r="J65" s="15" t="inlineStr"/>
      <c r="K65" s="15" t="n"/>
      <c r="L65" s="12">
        <f>IF(OR(I57="",K57=""),"",I57*K57)</f>
        <v/>
      </c>
      <c r="M65" s="15" t="inlineStr"/>
    </row>
    <row r="66">
      <c r="A66" s="12" t="inlineStr">
        <is>
          <t>HVAC</t>
        </is>
      </c>
      <c r="B66" s="12" t="inlineStr">
        <is>
          <t>Fresh-air treatment</t>
        </is>
      </c>
      <c r="C66" s="12" t="inlineStr">
        <is>
          <t>Filtered outdoor-air unit with active cooling/dehumidification</t>
        </is>
      </c>
      <c r="D66" s="13" t="inlineStr">
        <is>
          <t>A</t>
        </is>
      </c>
      <c r="E66" s="12" t="inlineStr">
        <is>
          <t>A - undrawn: preliminary package range 120-180 m³/h for A09/A12 and 250-400 m³/h for A10/A11; final outside-air quantities based on occupancy and exhaust balance. ERV alone is not assumed to control humidity.</t>
        </is>
      </c>
      <c r="F66" s="14" t="inlineStr">
        <is>
          <t>set</t>
        </is>
      </c>
      <c r="G66" s="12" t="inlineStr">
        <is>
          <t>All four</t>
        </is>
      </c>
      <c r="H66" s="12" t="inlineStr">
        <is>
          <t>Recirculating split/VRF units do not supply fresh air; untreated outdoor air can overwhelm latent capacity.</t>
        </is>
      </c>
      <c r="I66" s="15" t="n"/>
      <c r="J66" s="15" t="inlineStr"/>
      <c r="K66" s="15" t="n"/>
      <c r="L66" s="12">
        <f>IF(OR(I58="",K58=""),"",I58*K58)</f>
        <v/>
      </c>
      <c r="M66" s="15" t="inlineStr"/>
    </row>
    <row r="67">
      <c r="A67" s="12" t="inlineStr">
        <is>
          <t>HVAC</t>
        </is>
      </c>
      <c r="B67" s="12" t="inlineStr">
        <is>
          <t>Transfer air</t>
        </is>
      </c>
      <c r="C67" s="12" t="inlineStr">
        <is>
          <t>Acoustic transfer grilles or door-transfer assemblies</t>
        </is>
      </c>
      <c r="D67" s="13" t="inlineStr">
        <is>
          <t>A</t>
        </is>
      </c>
      <c r="E67" s="12" t="inlineStr">
        <is>
          <t>A - undrawn: size for bathroom exhaust replacement air while maintaining privacy and low noise; coordinate with doors and partitions supplied elsewhere.</t>
        </is>
      </c>
      <c r="F67" s="14" t="inlineStr">
        <is>
          <t>no</t>
        </is>
      </c>
      <c r="G67" s="12" t="inlineStr">
        <is>
          <t>All four</t>
        </is>
      </c>
      <c r="H67" s="12" t="inlineStr">
        <is>
          <t>Extract fans need a deliberate replacement-air path.</t>
        </is>
      </c>
      <c r="I67" s="15" t="n"/>
      <c r="J67" s="15" t="inlineStr"/>
      <c r="K67" s="15" t="n"/>
      <c r="L67" s="12">
        <f>IF(OR(I59="",K59=""),"",I59*K59)</f>
        <v/>
      </c>
      <c r="M67" s="15" t="inlineStr"/>
    </row>
    <row r="68">
      <c r="A68" s="12" t="inlineStr">
        <is>
          <t>HVAC</t>
        </is>
      </c>
      <c r="B68" s="12" t="inlineStr">
        <is>
          <t>Temperature and humidity control</t>
        </is>
      </c>
      <c r="C68" s="12" t="inlineStr">
        <is>
          <t>Wired thermostats, humidity sensors and GRMS interfaces</t>
        </is>
      </c>
      <c r="D68" s="13" t="inlineStr">
        <is>
          <t>A</t>
        </is>
      </c>
      <c r="E68" s="12" t="inlineStr">
        <is>
          <t>A - undrawn: enquiry room target 24-25°C and approximately 50-60% RH; unoccupied setback retains dehumidification. Include condensate-fault and equipment-fault reporting.</t>
        </is>
      </c>
      <c r="F68" s="14" t="inlineStr">
        <is>
          <t>set</t>
        </is>
      </c>
      <c r="G68" s="12" t="inlineStr">
        <is>
          <t>All four</t>
        </is>
      </c>
      <c r="H68" s="12" t="inlineStr">
        <is>
          <t>Switching all cooling off when a guest leaves can create damp finishes and odours.</t>
        </is>
      </c>
      <c r="I68" s="15" t="n"/>
      <c r="J68" s="15" t="inlineStr"/>
      <c r="K68" s="15" t="n"/>
      <c r="L68" s="12">
        <f>IF(OR(I60="",K60=""),"",I60*K60)</f>
        <v/>
      </c>
      <c r="M68" s="15" t="inlineStr"/>
    </row>
    <row r="69">
      <c r="A69" s="11" t="inlineStr">
        <is>
          <t>4. PLUMBING - WATER DISTRIBUTION, HOT WATER AND SANITARY CONNECTIONS</t>
        </is>
      </c>
    </row>
    <row r="70">
      <c r="A70" s="12" t="inlineStr">
        <is>
          <t>Plumbing</t>
        </is>
      </c>
      <c r="B70" s="12" t="inlineStr">
        <is>
          <t>Villa cold-water entry</t>
        </is>
      </c>
      <c r="C70" s="12" t="inlineStr">
        <is>
          <t>Meter, strainer, isolating valve, PRV, gauge and union connections</t>
        </is>
      </c>
      <c r="D70" s="13" t="inlineStr">
        <is>
          <t>A</t>
        </is>
      </c>
      <c r="E70" s="12" t="inlineStr">
        <is>
          <t>A - undrawn: preliminary DN25 entry for A09/A12 and DN32 for A10/A11; target approximately 2.5-3 bar dynamic pressure at outlets, subject to selected rain showers and simultaneous demand.</t>
        </is>
      </c>
      <c r="F70" s="14" t="inlineStr">
        <is>
          <t>set</t>
        </is>
      </c>
      <c r="G70" s="12" t="inlineStr">
        <is>
          <t>All four</t>
        </is>
      </c>
      <c r="H70" s="12" t="inlineStr">
        <is>
          <t>Stable balanced pressure is important when guests use baths and showers together.</t>
        </is>
      </c>
      <c r="I70" s="15" t="n"/>
      <c r="J70" s="15" t="inlineStr"/>
      <c r="K70" s="15" t="n"/>
      <c r="L70" s="12">
        <f>IF(OR(I62="",K62=""),"",I62*K62)</f>
        <v/>
      </c>
      <c r="M70" s="15" t="inlineStr"/>
    </row>
    <row r="71">
      <c r="A71" s="12" t="inlineStr">
        <is>
          <t>Plumbing</t>
        </is>
      </c>
      <c r="B71" s="12" t="inlineStr">
        <is>
          <t>Internal hot/cold pipework - base</t>
        </is>
      </c>
      <c r="C71" s="12" t="inlineStr">
        <is>
          <t>PEX-a or multilayer potable-water pipe with proprietary fittings</t>
        </is>
      </c>
      <c r="D71" s="13" t="inlineStr">
        <is>
          <t>A</t>
        </is>
      </c>
      <c r="E71" s="12" t="inlineStr">
        <is>
          <t>A - undrawn: preliminary OD16-20 mm outlet branches, OD25 mm bath feeds, OD25-40 mm distribution. Use a complete certified system rated for design pressure and hot-water temperature.</t>
        </is>
      </c>
      <c r="F71" s="14" t="inlineStr">
        <is>
          <t>m</t>
        </is>
      </c>
      <c r="G71" s="12" t="inlineStr">
        <is>
          <t>All four</t>
        </is>
      </c>
      <c r="H71" s="12" t="inlineStr">
        <is>
          <t>Polymer pipe avoids marine corrosion; minimise inaccessible fittings and keep one compatible fitting system.</t>
        </is>
      </c>
      <c r="I71" s="15" t="n"/>
      <c r="J71" s="15" t="inlineStr"/>
      <c r="K71" s="15" t="n"/>
      <c r="L71" s="12">
        <f>IF(OR(I63="",K63=""),"",I63*K63)</f>
        <v/>
      </c>
      <c r="M71" s="15" t="inlineStr"/>
    </row>
    <row r="72">
      <c r="A72" s="19" t="inlineStr">
        <is>
          <t>Plumbing</t>
        </is>
      </c>
      <c r="B72" s="19" t="inlineStr">
        <is>
          <t>Internal pipework - substitution</t>
        </is>
      </c>
      <c r="C72" s="19" t="inlineStr">
        <is>
          <t>Heat-fusion PP-R/PP-RCT pipe and fittings</t>
        </is>
      </c>
      <c r="D72" s="20" t="inlineStr">
        <is>
          <t>ALT</t>
        </is>
      </c>
      <c r="E72" s="19" t="inlineStr">
        <is>
          <t>ALT - undrawn: replaces the internal PEX/multilayer system above; preliminary OD20-40 mm, PN20 quotation class at 20°C, with pressure derating checked at operating hot-water temperature.</t>
        </is>
      </c>
      <c r="F72" s="21" t="inlineStr">
        <is>
          <t>m</t>
        </is>
      </c>
      <c r="G72" s="19" t="inlineStr">
        <is>
          <t>All four</t>
        </is>
      </c>
      <c r="H72" s="19" t="inlineStr">
        <is>
          <t>Familiar island installation method, provided fusion workmanship and expansion control are reliable.</t>
        </is>
      </c>
      <c r="I72" s="15" t="n"/>
      <c r="J72" s="15" t="inlineStr"/>
      <c r="K72" s="15" t="n"/>
      <c r="L72" s="19">
        <f>IF(OR(I64="",K64=""),"",I64*K64)</f>
        <v/>
      </c>
      <c r="M72" s="15" t="inlineStr"/>
    </row>
    <row r="73">
      <c r="A73" s="12" t="inlineStr">
        <is>
          <t>Plumbing</t>
        </is>
      </c>
      <c r="B73" s="12" t="inlineStr">
        <is>
          <t>Isolation and balancing</t>
        </is>
      </c>
      <c r="C73" s="12" t="inlineStr">
        <is>
          <t>DZR brass/bronze valves, check valves, unions and manifold assemblies</t>
        </is>
      </c>
      <c r="D73" s="13" t="inlineStr">
        <is>
          <t>A</t>
        </is>
      </c>
      <c r="E73" s="12" t="inlineStr">
        <is>
          <t>A - undrawn: isolate each bathroom, heater and maintainable appliance; generally DN15-32. Materials must suit the treated RO water chemistry.</t>
        </is>
      </c>
      <c r="F73" s="14" t="inlineStr">
        <is>
          <t>no</t>
        </is>
      </c>
      <c r="G73" s="12" t="inlineStr">
        <is>
          <t>All four</t>
        </is>
      </c>
      <c r="H73" s="12" t="inlineStr">
        <is>
          <t>Low-alkalinity water can attack unsuitable brass; bathroom isolation avoids closing an entire villa.</t>
        </is>
      </c>
      <c r="I73" s="15" t="n"/>
      <c r="J73" s="15" t="inlineStr"/>
      <c r="K73" s="15" t="n"/>
      <c r="L73" s="12">
        <f>IF(OR(I65="",K65=""),"",I65*K65)</f>
        <v/>
      </c>
      <c r="M73" s="15" t="inlineStr"/>
    </row>
    <row r="74">
      <c r="A74" s="12" t="inlineStr">
        <is>
          <t>Plumbing</t>
        </is>
      </c>
      <c r="B74" s="12" t="inlineStr">
        <is>
          <t>Hot-water generation H1 - base</t>
        </is>
      </c>
      <c r="C74" s="12" t="inlineStr">
        <is>
          <t>Local air-source heat-pump water heater with storage and electric backup</t>
        </is>
      </c>
      <c r="D74" s="13" t="inlineStr">
        <is>
          <t>A</t>
        </is>
      </c>
      <c r="E74" s="12" t="inlineStr">
        <is>
          <t>A - undrawn: preliminary 200-300 L storage for A09/A12 and 400-500 L for A10/A11; approximately 3-5 and 6-10 kW thermal recovery respectively, with staged electric backup. Storage volume requires actual bath capacity and simultaneous-use checks.</t>
        </is>
      </c>
      <c r="F74" s="14" t="inlineStr">
        <is>
          <t>set</t>
        </is>
      </c>
      <c r="G74" s="12" t="inlineStr">
        <is>
          <t>All four</t>
        </is>
      </c>
      <c r="H74" s="12" t="inlineStr">
        <is>
          <t>Reduces electricity demand compared with resistance-only storage and avoids long shore-to-villa hot-water runs.</t>
        </is>
      </c>
      <c r="I74" s="15" t="n"/>
      <c r="J74" s="15" t="inlineStr"/>
      <c r="K74" s="15" t="n"/>
      <c r="L74" s="12">
        <f>IF(OR(I66="",K66=""),"",I66*K66)</f>
        <v/>
      </c>
      <c r="M74" s="15" t="inlineStr"/>
    </row>
    <row r="75">
      <c r="A75" s="19" t="inlineStr">
        <is>
          <t>Plumbing</t>
        </is>
      </c>
      <c r="B75" s="19" t="inlineStr">
        <is>
          <t>Hot-water generation - substitution</t>
        </is>
      </c>
      <c r="C75" s="19" t="inlineStr">
        <is>
          <t>Local electric storage cylinders</t>
        </is>
      </c>
      <c r="D75" s="20" t="inlineStr">
        <is>
          <t>ALT</t>
        </is>
      </c>
      <c r="E75" s="19" t="inlineStr">
        <is>
          <t>ALT - undrawn: replaces H1; same verified storage duty, preliminary 3 kW element for small villas and staged 2 x 3 kW for larger villas. Recalculate feeder loads and recovery time.</t>
        </is>
      </c>
      <c r="F75" s="21" t="inlineStr">
        <is>
          <t>set</t>
        </is>
      </c>
      <c r="G75" s="19" t="inlineStr">
        <is>
          <t>All four</t>
        </is>
      </c>
      <c r="H75" s="19" t="inlineStr">
        <is>
          <t>Simple equipment and readily stocked spares, but higher island generation demand.</t>
        </is>
      </c>
      <c r="I75" s="15" t="n"/>
      <c r="J75" s="15" t="inlineStr"/>
      <c r="K75" s="15" t="n"/>
      <c r="L75" s="19">
        <f>IF(OR(I67="",K67=""),"",I67*K67)</f>
        <v/>
      </c>
      <c r="M75" s="15" t="inlineStr"/>
    </row>
    <row r="76">
      <c r="A76" s="19" t="inlineStr">
        <is>
          <t>Plumbing</t>
        </is>
      </c>
      <c r="B76" s="19" t="inlineStr">
        <is>
          <t>Hot-water generation - substitution</t>
        </is>
      </c>
      <c r="C76" s="19" t="inlineStr">
        <is>
          <t>Central/cluster heat-recovery or heat-pump plant with circulation network</t>
        </is>
      </c>
      <c r="D76" s="20" t="inlineStr">
        <is>
          <t>ALT</t>
        </is>
      </c>
      <c r="E76" s="19" t="inlineStr">
        <is>
          <t>ALT - undrawn: replaces H1; price shared generation/storage plus insulated flow/return mains, villa isolation, balancing and local temperature control. Capacity and route lengths remain unknown.</t>
        </is>
      </c>
      <c r="F76" s="21" t="inlineStr">
        <is>
          <t>set</t>
        </is>
      </c>
      <c r="G76" s="19" t="inlineStr">
        <is>
          <t>All four - shared and villa interfaces</t>
        </is>
      </c>
      <c r="H76" s="19" t="inlineStr">
        <is>
          <t>Attractive where an existing heat source and nearby hot-water network are available; long jetty circulation losses must be included.</t>
        </is>
      </c>
      <c r="I76" s="15" t="n"/>
      <c r="J76" s="15" t="inlineStr"/>
      <c r="K76" s="15" t="n"/>
      <c r="L76" s="19">
        <f>IF(OR(I68="",K68=""),"",I68*K68)</f>
        <v/>
      </c>
      <c r="M76" s="15" t="inlineStr"/>
    </row>
    <row r="77">
      <c r="A77" s="19" t="inlineStr">
        <is>
          <t>Plumbing</t>
        </is>
      </c>
      <c r="B77" s="19" t="inlineStr">
        <is>
          <t>Hot-water generation - substitution</t>
        </is>
      </c>
      <c r="C77" s="19" t="inlineStr">
        <is>
          <t>Solar-thermal preheat, storage and auxiliary heating package</t>
        </is>
      </c>
      <c r="D77" s="20" t="inlineStr">
        <is>
          <t>ALT</t>
        </is>
      </c>
      <c r="E77" s="19" t="inlineStr">
        <is>
          <t>ALT - undrawn: replaces H1 with a complete equivalent-duty package; preliminary collector allowance 3-4 m² for small villas and 6-8 m² for larger villas, subject to solar/yield and roof assessment. Auxiliary heating remains necessary.</t>
        </is>
      </c>
      <c r="F77" s="21" t="inlineStr">
        <is>
          <t>set</t>
        </is>
      </c>
      <c r="G77" s="19" t="inlineStr">
        <is>
          <t>All four</t>
        </is>
      </c>
      <c r="H77" s="19" t="inlineStr">
        <is>
          <t>Solar availability helps, but roof corrosion, storm restraint and cloudy-period recovery matter.</t>
        </is>
      </c>
      <c r="I77" s="15" t="n"/>
      <c r="J77" s="15" t="inlineStr"/>
      <c r="K77" s="15" t="n"/>
      <c r="L77" s="19">
        <f>IF(OR(I69="",K69=""),"",I69*K69)</f>
        <v/>
      </c>
      <c r="M77" s="15" t="inlineStr"/>
    </row>
    <row r="78">
      <c r="A78" s="12" t="inlineStr">
        <is>
          <t>Plumbing</t>
        </is>
      </c>
      <c r="B78" s="12" t="inlineStr">
        <is>
          <t>Cylinder safety accessories</t>
        </is>
      </c>
      <c r="C78" s="12" t="inlineStr">
        <is>
          <t>Expansion vessel, relief valves, inlet controls, tundish and drain pan</t>
        </is>
      </c>
      <c r="D78" s="13" t="inlineStr">
        <is>
          <t>A</t>
        </is>
      </c>
      <c r="E78" s="12" t="inlineStr">
        <is>
          <t>A - undrawn: complete manufacturer-approved unvented-cylinder safety group; relief pipe sized to discharge calculation and routed visibly to a safe approved drain.</t>
        </is>
      </c>
      <c r="F78" s="14" t="inlineStr">
        <is>
          <t>set</t>
        </is>
      </c>
      <c r="G78" s="12" t="inlineStr">
        <is>
          <t>All four</t>
        </is>
      </c>
      <c r="H78" s="12" t="inlineStr">
        <is>
          <t>Protects guests and maintenance staff from uncontrolled hot-water discharge.</t>
        </is>
      </c>
      <c r="I78" s="15" t="n"/>
      <c r="J78" s="15" t="inlineStr"/>
      <c r="K78" s="15" t="n"/>
      <c r="L78" s="12">
        <f>IF(OR(I70="",K70=""),"",I70*K70)</f>
        <v/>
      </c>
      <c r="M78" s="15" t="inlineStr"/>
    </row>
    <row r="79">
      <c r="A79" s="12" t="inlineStr">
        <is>
          <t>Plumbing</t>
        </is>
      </c>
      <c r="B79" s="12" t="inlineStr">
        <is>
          <t>Hot-water hygiene and tempering</t>
        </is>
      </c>
      <c r="C79" s="12" t="inlineStr">
        <is>
          <t>Thermostatic mixing valves, temperature gauges and sampling points</t>
        </is>
      </c>
      <c r="D79" s="13" t="inlineStr">
        <is>
          <t>A</t>
        </is>
      </c>
      <c r="E79" s="12" t="inlineStr">
        <is>
          <t>A - undrawn: design for storage &gt;=60°C and hot distribution &gt;=50°C before local mixing; preliminary shower/bath delivery 38-43°C, set by operator risk assessment. Apply a complete water-safety plan.</t>
        </is>
      </c>
      <c r="F79" s="14" t="inlineStr">
        <is>
          <t>set</t>
        </is>
      </c>
      <c r="G79" s="12" t="inlineStr">
        <is>
          <t>All four</t>
        </is>
      </c>
      <c r="H79" s="12" t="inlineStr">
        <is>
          <t>These are adopted engineering benchmarks, not claimed Maldives statutory temperatures; see HSE temperature-control guidance.</t>
        </is>
      </c>
      <c r="I79" s="15" t="n"/>
      <c r="J79" s="15" t="inlineStr"/>
      <c r="K79" s="15" t="n"/>
      <c r="L79" s="12">
        <f>IF(OR(I71="",K71=""),"",I71*K71)</f>
        <v/>
      </c>
      <c r="M79" s="15" t="inlineStr"/>
    </row>
    <row r="80">
      <c r="A80" s="12" t="inlineStr">
        <is>
          <t>Plumbing</t>
        </is>
      </c>
      <c r="B80" s="12" t="inlineStr">
        <is>
          <t>Hot-water return, where needed</t>
        </is>
      </c>
      <c r="C80" s="12" t="inlineStr">
        <is>
          <t>Small bronze/stainless circulation pump, return pipe and balancing valves</t>
        </is>
      </c>
      <c r="D80" s="13" t="inlineStr">
        <is>
          <t>A</t>
        </is>
      </c>
      <c r="E80" s="12" t="inlineStr">
        <is>
          <t>A - conditional, undrawn: DN15-20 local return where pipe lengths cause unacceptable wait time; temperature-controlled circulation. Essential component of the central-system alternative.</t>
        </is>
      </c>
      <c r="F80" s="14" t="inlineStr">
        <is>
          <t>set</t>
        </is>
      </c>
      <c r="G80" s="12" t="inlineStr">
        <is>
          <t>Primarily A10/A11; others if required</t>
        </is>
      </c>
      <c r="H80" s="12" t="inlineStr">
        <is>
          <t>Limits wasted desalinated water while waiting for a hot shower.</t>
        </is>
      </c>
      <c r="I80" s="15" t="n"/>
      <c r="J80" s="15" t="inlineStr"/>
      <c r="K80" s="15" t="n"/>
      <c r="L80" s="12">
        <f>IF(OR(I72="",K72=""),"",I72*K72)</f>
        <v/>
      </c>
      <c r="M80" s="15" t="inlineStr"/>
    </row>
    <row r="81" ht="17" customHeight="1">
      <c r="A81" s="12" t="inlineStr">
        <is>
          <t>Plumbing</t>
        </is>
      </c>
      <c r="B81" s="37" t="n"/>
      <c r="C81" s="37" t="n"/>
      <c r="D81" s="37" t="n"/>
      <c r="E81" s="37" t="n"/>
      <c r="F81" s="37" t="n"/>
      <c r="G81" s="37" t="n"/>
      <c r="H81" s="37" t="n"/>
      <c r="I81" s="37" t="n"/>
      <c r="J81" s="37" t="n"/>
      <c r="K81" s="37" t="n"/>
      <c r="L81" s="37" t="n"/>
      <c r="M81" s="38" t="n"/>
    </row>
    <row r="82">
      <c r="A82" s="16" t="inlineStr">
        <is>
          <t>Plumbing</t>
        </is>
      </c>
      <c r="B82" s="16" t="inlineStr">
        <is>
          <t>Bath connection kits</t>
        </is>
      </c>
      <c r="C82" s="16" t="inlineStr">
        <is>
          <t>Concealed hot/cold connections, isolation, waste, overflow and trap</t>
        </is>
      </c>
      <c r="D82" s="17" t="inlineStr">
        <is>
          <t>D</t>
        </is>
      </c>
      <c r="E82" s="16" t="inlineStr">
        <is>
          <t>D: baths A09/A12: one; A10/A11: two. A: preliminary DN20 supplies and DN40/50 wastes; accessible traps and supplier-matched connections. Bath bodies and exposed fillers excluded from this purchase.</t>
        </is>
      </c>
      <c r="F82" s="18" t="inlineStr">
        <is>
          <t>set</t>
        </is>
      </c>
      <c r="G82" s="16" t="inlineStr">
        <is>
          <t>All four</t>
        </is>
      </c>
      <c r="H82" s="16" t="inlineStr">
        <is>
          <t>Actual tub volume and fill rate govern heater sizing; concealed waste access prevents destructive repairs.</t>
        </is>
      </c>
      <c r="I82" s="15" t="n"/>
      <c r="J82" s="15" t="inlineStr"/>
      <c r="K82" s="15" t="n"/>
      <c r="L82" s="16">
        <f>IF(OR(I74="",K74=""),"",I74*K74)</f>
        <v/>
      </c>
      <c r="M82" s="15" t="inlineStr"/>
    </row>
    <row r="83">
      <c r="A83" s="16" t="inlineStr">
        <is>
          <t>Plumbing</t>
        </is>
      </c>
      <c r="B83" s="16" t="inlineStr">
        <is>
          <t>WC/cistern connection kits</t>
        </is>
      </c>
      <c r="C83" s="16" t="inlineStr">
        <is>
          <t>Water isolation, cistern connection and soil pan connector</t>
        </is>
      </c>
      <c r="D83" s="17" t="inlineStr">
        <is>
          <t>D</t>
        </is>
      </c>
      <c r="E83" s="16" t="inlineStr">
        <is>
          <t>D: WC/cisterns A09/A12: one; A10/A11: three. A: DN15 cold supply and approximately 90/110 mm soil connection, matched to the selected carrier/cistern. Fixture assemblies excluded here.</t>
        </is>
      </c>
      <c r="F83" s="18" t="inlineStr">
        <is>
          <t>set</t>
        </is>
      </c>
      <c r="G83" s="16" t="inlineStr">
        <is>
          <t>All four</t>
        </is>
      </c>
      <c r="H83" s="16" t="inlineStr">
        <is>
          <t>Keeps MEP connections compatible with the already selected wall-hung system.</t>
        </is>
      </c>
      <c r="I83" s="15" t="n"/>
      <c r="J83" s="15" t="inlineStr"/>
      <c r="K83" s="15" t="n"/>
      <c r="L83" s="16">
        <f>IF(OR(I75="",K75=""),"",I75*K75)</f>
        <v/>
      </c>
      <c r="M83" s="15" t="inlineStr"/>
    </row>
    <row r="84">
      <c r="A84" s="16" t="inlineStr">
        <is>
          <t>Plumbing</t>
        </is>
      </c>
      <c r="B84" s="16" t="inlineStr">
        <is>
          <t>Lavatory connection kits</t>
        </is>
      </c>
      <c r="C84" s="16" t="inlineStr">
        <is>
          <t>Hot/cold tails, isolating valves, waste and trap</t>
        </is>
      </c>
      <c r="D84" s="17" t="inlineStr">
        <is>
          <t>D</t>
        </is>
      </c>
      <c r="E84" s="16" t="inlineStr">
        <is>
          <t>D: lavatories A09/A12: one; A10/A11: three. A: DN15 supplies, DN32/40 waste and accessible trap. Lavatory bodies and exposed taps excluded here.</t>
        </is>
      </c>
      <c r="F84" s="18" t="inlineStr">
        <is>
          <t>set</t>
        </is>
      </c>
      <c r="G84" s="16" t="inlineStr">
        <is>
          <t>All four</t>
        </is>
      </c>
      <c r="H84" s="16" t="inlineStr">
        <is>
          <t>Use the supplied count; the phrase "twin vanity" does not justify inventing additional basins.</t>
        </is>
      </c>
      <c r="I84" s="15" t="n"/>
      <c r="J84" s="15" t="inlineStr"/>
      <c r="K84" s="15" t="n"/>
      <c r="L84" s="16">
        <f>IF(OR(I76="",K76=""),"",I76*K76)</f>
        <v/>
      </c>
      <c r="M84" s="15" t="inlineStr"/>
    </row>
    <row r="85">
      <c r="A85" s="16" t="inlineStr">
        <is>
          <t>Plumbing</t>
        </is>
      </c>
      <c r="B85" s="16" t="inlineStr">
        <is>
          <t>Indoor shower connections</t>
        </is>
      </c>
      <c r="C85" s="16" t="inlineStr">
        <is>
          <t>Concealed connections, isolation and supplier-matched valve interfaces</t>
        </is>
      </c>
      <c r="D85" s="17" t="inlineStr">
        <is>
          <t>D</t>
        </is>
      </c>
      <c r="E85" s="16" t="inlineStr">
        <is>
          <t>D: rain heads A09/A12: one; A10/A11: three; handsets respectively one and two. A: preliminary DN20 main-shower feeds, balanced hot/cold pressure and accessible concealed valves. Exposed fittings excluded here.</t>
        </is>
      </c>
      <c r="F85" s="18" t="inlineStr">
        <is>
          <t>set</t>
        </is>
      </c>
      <c r="G85" s="16" t="inlineStr">
        <is>
          <t>All four</t>
        </is>
      </c>
      <c r="H85" s="16" t="inlineStr">
        <is>
          <t>Rain heads and handsets can share a mixer; head count is not automatically mixer count.</t>
        </is>
      </c>
      <c r="I85" s="15" t="n"/>
      <c r="J85" s="15" t="inlineStr"/>
      <c r="K85" s="15" t="n"/>
      <c r="L85" s="16">
        <f>IF(OR(I77="",K77=""),"",I77*K77)</f>
        <v/>
      </c>
      <c r="M85" s="15" t="inlineStr"/>
    </row>
    <row r="86">
      <c r="A86" s="16" t="inlineStr">
        <is>
          <t>Plumbing</t>
        </is>
      </c>
      <c r="B86" s="16" t="inlineStr">
        <is>
          <t>Hand-bidet backflow protection</t>
        </is>
      </c>
      <c r="C86" s="16" t="inlineStr">
        <is>
          <t>Dedicated break-tank/booster arrangement with suitable air gap</t>
        </is>
      </c>
      <c r="D86" s="17" t="inlineStr">
        <is>
          <t>D</t>
        </is>
      </c>
      <c r="E86" s="16" t="inlineStr">
        <is>
          <t>D: hand bidets A09/A12: one; A10/A11: three. A: category-5-equivalent protection adopted; preliminary 20-50 L packaged tank serving a dedicated bidet circuit, with pump sized to simultaneous use.</t>
        </is>
      </c>
      <c r="F86" s="18" t="inlineStr">
        <is>
          <t>set</t>
        </is>
      </c>
      <c r="G86" s="16" t="inlineStr">
        <is>
          <t>All four</t>
        </is>
      </c>
      <c r="H86" s="16" t="inlineStr">
        <is>
          <t>A hose reaching a WC requires more than a simple check valve under the adopted approach; see Water Regs UK guidance.</t>
        </is>
      </c>
      <c r="I86" s="15" t="n"/>
      <c r="J86" s="15" t="inlineStr"/>
      <c r="K86" s="15" t="n"/>
      <c r="L86" s="16">
        <f>IF(OR(I78="",K78=""),"",I78*K78)</f>
        <v/>
      </c>
      <c r="M86" s="15" t="inlineStr"/>
    </row>
    <row r="87">
      <c r="A87" s="16" t="inlineStr">
        <is>
          <t>Plumbing</t>
        </is>
      </c>
      <c r="B87" s="16" t="inlineStr">
        <is>
          <t>Outdoor shower connections</t>
        </is>
      </c>
      <c r="C87" s="16" t="inlineStr">
        <is>
          <t>Isolatable water branches and trapped foul-drain connection</t>
        </is>
      </c>
      <c r="D87" s="17" t="inlineStr">
        <is>
          <t>D</t>
        </is>
      </c>
      <c r="E87" s="16" t="inlineStr">
        <is>
          <t>D: one outdoor shower at A09/A10/A12; two at A11. A: DN15-20 cold supply base, hot supply only if selected; approximately DN50 trapped drainage. Shower bodies excluded here.</t>
        </is>
      </c>
      <c r="F87" s="18" t="inlineStr">
        <is>
          <t>set</t>
        </is>
      </c>
      <c r="G87" s="16" t="inlineStr">
        <is>
          <t>All four</t>
        </is>
      </c>
      <c r="H87" s="16" t="inlineStr">
        <is>
          <t>Soap-bearing shower water is collected as wastewater, including over the lagoon.</t>
        </is>
      </c>
      <c r="I87" s="15" t="n"/>
      <c r="J87" s="15" t="inlineStr"/>
      <c r="K87" s="15" t="n"/>
      <c r="L87" s="16">
        <f>IF(OR(I79="",K79=""),"",I79*K79)</f>
        <v/>
      </c>
      <c r="M87" s="15" t="inlineStr"/>
    </row>
    <row r="88">
      <c r="A88" s="12" t="inlineStr">
        <is>
          <t>Plumbing</t>
        </is>
      </c>
      <c r="B88" s="12" t="inlineStr">
        <is>
          <t>Water-leak control</t>
        </is>
      </c>
      <c r="C88" s="12" t="inlineStr">
        <is>
          <t>Leak sensors, controller and motorised isolation valve</t>
        </is>
      </c>
      <c r="D88" s="13" t="inlineStr">
        <is>
          <t>A</t>
        </is>
      </c>
      <c r="E88" s="12" t="inlineStr">
        <is>
          <t>A - undrawn: sensors beneath cylinder and vulnerable concealed assemblies; alarm to resort engineering, with coordinated automatic shutoff where appropriate.</t>
        </is>
      </c>
      <c r="F88" s="14" t="inlineStr">
        <is>
          <t>set</t>
        </is>
      </c>
      <c r="G88" s="12" t="inlineStr">
        <is>
          <t>All four</t>
        </is>
      </c>
      <c r="H88" s="12" t="inlineStr">
        <is>
          <t>Early warning limits water loss and damage while a villa is vacant.</t>
        </is>
      </c>
      <c r="I88" s="15" t="n"/>
      <c r="J88" s="15" t="inlineStr"/>
      <c r="K88" s="15" t="n"/>
      <c r="L88" s="12">
        <f>IF(OR(I80="",K80=""),"",I80*K80)</f>
        <v/>
      </c>
      <c r="M88" s="15" t="inlineStr"/>
    </row>
    <row r="89">
      <c r="A89" s="11" t="inlineStr">
        <is>
          <t>5. PLUMBING - SANITARY DRAINAGE AND FOUL SEWERAGE</t>
        </is>
      </c>
    </row>
    <row r="90">
      <c r="A90" s="12" t="inlineStr">
        <is>
          <t>Plumbing</t>
        </is>
      </c>
      <c r="B90" s="12" t="inlineStr">
        <is>
          <t>Internal waste branches</t>
        </is>
      </c>
      <c r="C90" s="12" t="inlineStr">
        <is>
          <t>HDPE/PP sanitary drainage pipe, fittings and acoustic supports</t>
        </is>
      </c>
      <c r="D90" s="13" t="inlineStr">
        <is>
          <t>A</t>
        </is>
      </c>
      <c r="E90" s="12" t="inlineStr">
        <is>
          <t>A - undrawn: generally DN40/50 basin, bath and shower wastes; larger combined branches by discharge-unit calculation. Preliminary falls around 1:40-1:60 where applicable, checked against the adopted BS EN 12056 design.</t>
        </is>
      </c>
      <c r="F90" s="14" t="inlineStr">
        <is>
          <t>m</t>
        </is>
      </c>
      <c r="G90" s="12" t="inlineStr">
        <is>
          <t>All four</t>
        </is>
      </c>
      <c r="H90" s="12" t="inlineStr">
        <is>
          <t>Reliable falls, access and acoustic isolation prevent blockages and guest complaints.</t>
        </is>
      </c>
      <c r="I90" s="15" t="n"/>
      <c r="J90" s="15" t="inlineStr"/>
      <c r="K90" s="15" t="n"/>
      <c r="L90" s="12">
        <f>IF(OR(I82="",K82=""),"",I82*K82)</f>
        <v/>
      </c>
      <c r="M90" s="15" t="inlineStr"/>
    </row>
    <row r="91">
      <c r="A91" s="12" t="inlineStr">
        <is>
          <t>Plumbing</t>
        </is>
      </c>
      <c r="B91" s="12" t="inlineStr">
        <is>
          <t>Soil branches and stacks</t>
        </is>
      </c>
      <c r="C91" s="12" t="inlineStr">
        <is>
          <t>Welded HDPE soil pipe, swept branches and access fittings</t>
        </is>
      </c>
      <c r="D91" s="13" t="inlineStr">
        <is>
          <t>A</t>
        </is>
      </c>
      <c r="E91" s="12" t="inlineStr">
        <is>
          <t>A - undrawn: preliminary 110 mm OD main soil pipe; welded underdeck joints, cleaning access at changes of direction and stack bases. Verify hydraulic capacity and support spacing.</t>
        </is>
      </c>
      <c r="F91" s="14" t="inlineStr">
        <is>
          <t>m</t>
        </is>
      </c>
      <c r="G91" s="12" t="inlineStr">
        <is>
          <t>All four</t>
        </is>
      </c>
      <c r="H91" s="12" t="inlineStr">
        <is>
          <t>Welded plastic systems tolerate marine exposure without relying on corroding metal drain pipe.</t>
        </is>
      </c>
      <c r="I91" s="15" t="n"/>
      <c r="J91" s="15" t="inlineStr"/>
      <c r="K91" s="15" t="n"/>
      <c r="L91" s="12">
        <f>IF(OR(I83="",K83=""),"",I83*K83)</f>
        <v/>
      </c>
      <c r="M91" s="15" t="inlineStr"/>
    </row>
    <row r="92">
      <c r="A92" s="12" t="inlineStr">
        <is>
          <t>Plumbing</t>
        </is>
      </c>
      <c r="B92" s="12" t="inlineStr">
        <is>
          <t>Vent stacks</t>
        </is>
      </c>
      <c r="C92" s="12" t="inlineStr">
        <is>
          <t>UV-resistant HDPE/uPVC vent pipe and weather terminals</t>
        </is>
      </c>
      <c r="D92" s="13" t="inlineStr">
        <is>
          <t>A</t>
        </is>
      </c>
      <c r="E92" s="12" t="inlineStr">
        <is>
          <t>A - undrawn: preliminary DN75-110 venting, with final sizes and discharge locations coordinated away from openings and fresh-air intakes. Air-admittance valves only as an approved supplement.</t>
        </is>
      </c>
      <c r="F92" s="14" t="inlineStr">
        <is>
          <t>m</t>
        </is>
      </c>
      <c r="G92" s="12" t="inlineStr">
        <is>
          <t>All four</t>
        </is>
      </c>
      <c r="H92" s="12" t="inlineStr">
        <is>
          <t>Proper venting preserves trap seals and carries odour away from guest areas.</t>
        </is>
      </c>
      <c r="I92" s="15" t="n"/>
      <c r="J92" s="15" t="inlineStr"/>
      <c r="K92" s="15" t="n"/>
      <c r="L92" s="12">
        <f>IF(OR(I84="",K84=""),"",I84*K84)</f>
        <v/>
      </c>
      <c r="M92" s="15" t="inlineStr"/>
    </row>
    <row r="93">
      <c r="A93" s="12" t="inlineStr">
        <is>
          <t>Plumbing</t>
        </is>
      </c>
      <c r="B93" s="12" t="inlineStr">
        <is>
          <t>Floor drains</t>
        </is>
      </c>
      <c r="C93" s="12" t="inlineStr">
        <is>
          <t>Trapped drain bodies, removable baskets and compatible outlet fittings</t>
        </is>
      </c>
      <c r="D93" s="13" t="inlineStr">
        <is>
          <t>A</t>
        </is>
      </c>
      <c r="E93" s="12" t="inlineStr">
        <is>
          <t>A - undrawn: generally DN50/75 outlets, approximately 50-75 mm water seals where selected system permits; accessible cleaning and trap replenishment where needed. Quantities require drainage layouts.</t>
        </is>
      </c>
      <c r="F93" s="14" t="inlineStr">
        <is>
          <t>no</t>
        </is>
      </c>
      <c r="G93" s="12" t="inlineStr">
        <is>
          <t>All four</t>
        </is>
      </c>
      <c r="H93" s="12" t="inlineStr">
        <is>
          <t>Shallow floor-level changes do not prove that adequate traps fit; allow underfloor service depth.</t>
        </is>
      </c>
      <c r="I93" s="15" t="n"/>
      <c r="J93" s="15" t="inlineStr"/>
      <c r="K93" s="15" t="n"/>
      <c r="L93" s="12">
        <f>IF(OR(I85="",K85=""),"",I85*K85)</f>
        <v/>
      </c>
      <c r="M93" s="15" t="inlineStr"/>
    </row>
    <row r="94">
      <c r="A94" s="12" t="inlineStr">
        <is>
          <t>Plumbing</t>
        </is>
      </c>
      <c r="B94" s="12" t="inlineStr">
        <is>
          <t>Beach-villa external sewer</t>
        </is>
      </c>
      <c r="C94" s="12" t="inlineStr">
        <is>
          <t>Buried uPVC/HDPE drain pipe, inspection fittings and chamber internals</t>
        </is>
      </c>
      <c r="D94" s="13" t="inlineStr">
        <is>
          <t>A</t>
        </is>
      </c>
      <c r="E94" s="12" t="inlineStr">
        <is>
          <t>A - undrawn: preliminary 110/160 mm pipe to resort sewer; gravity assumed only after an invert survey. Civil chamber shells, excavation and concrete remain outside this materials list.</t>
        </is>
      </c>
      <c r="F94" s="14" t="inlineStr">
        <is>
          <t>m</t>
        </is>
      </c>
      <c r="G94" s="12" t="inlineStr">
        <is>
          <t>A09, A10</t>
        </is>
      </c>
      <c r="H94" s="12" t="inlineStr">
        <is>
          <t>High groundwater makes watertight joints and controlled infiltration important.</t>
        </is>
      </c>
      <c r="I94" s="15" t="n"/>
      <c r="J94" s="15" t="inlineStr"/>
      <c r="K94" s="15" t="n"/>
      <c r="L94" s="12">
        <f>IF(OR(I86="",K86=""),"",I86*K86)</f>
        <v/>
      </c>
      <c r="M94" s="15" t="inlineStr"/>
    </row>
    <row r="95">
      <c r="A95" s="12" t="inlineStr">
        <is>
          <t>Plumbing</t>
        </is>
      </c>
      <c r="B95" s="12" t="inlineStr">
        <is>
          <t>Overwater sewage S1 - base</t>
        </is>
      </c>
      <c r="C95" s="12" t="inlineStr">
        <is>
          <t>Sealed duplex sewage lifting station</t>
        </is>
      </c>
      <c r="D95" s="13" t="inlineStr">
        <is>
          <t>A</t>
        </is>
      </c>
      <c r="E95" s="12" t="inlineStr">
        <is>
          <t>A - undrawn: short gravity branches collect blackwater and greywater into an accessible sealed HDPE/GRP vessel; two duty/standby sewage pumps return flow to shore. Preliminary enquiry duty 1-2 L/s at 10-20 m head; approximately 500 L gross vessel for A12 and 1,000 L for A11, subject to bath-discharge and emergency-storage calculations.</t>
        </is>
      </c>
      <c r="F95" s="14" t="inlineStr">
        <is>
          <t>set</t>
        </is>
      </c>
      <c r="G95" s="12" t="inlineStr">
        <is>
          <t>A11, A12</t>
        </is>
      </c>
      <c r="H95" s="12" t="inlineStr">
        <is>
          <t>This is a practical expansion allowance where a shore pressure connection is possible; do not use a domestic behind-WC macerator as the whole-villa base.</t>
        </is>
      </c>
      <c r="I95" s="15" t="n"/>
      <c r="J95" s="15" t="inlineStr"/>
      <c r="K95" s="15" t="n"/>
      <c r="L95" s="12">
        <f>IF(OR(I87="",K87=""),"",I87*K87)</f>
        <v/>
      </c>
      <c r="M95" s="15" t="inlineStr"/>
    </row>
    <row r="96">
      <c r="A96" s="19" t="inlineStr">
        <is>
          <t>Plumbing</t>
        </is>
      </c>
      <c r="B96" s="19" t="inlineStr">
        <is>
          <t>Overwater sewage - gravity substitution</t>
        </is>
      </c>
      <c r="C96" s="19" t="inlineStr">
        <is>
          <t>Continuous gravity collector to a surveyed shore receiving point</t>
        </is>
      </c>
      <c r="D96" s="20" t="inlineStr">
        <is>
          <t>ALT</t>
        </is>
      </c>
      <c r="E96" s="19" t="inlineStr">
        <is>
          <t>ALT - undrawn: replaces S1 and its pressure main where continuous fall is demonstrably available. Preliminary 110/160 mm collector; at 1:80, a 100 m run consumes 1.25 m of fall before connection losses and clearance.</t>
        </is>
      </c>
      <c r="F96" s="21" t="inlineStr">
        <is>
          <t>set</t>
        </is>
      </c>
      <c r="G96" s="19" t="inlineStr">
        <is>
          <t>A11, A12</t>
        </is>
      </c>
      <c r="H96" s="19" t="inlineStr">
        <is>
          <t>A long shallow walkway often cannot provide enough fall while maintaining marine clearance.</t>
        </is>
      </c>
      <c r="I96" s="15" t="n"/>
      <c r="J96" s="15" t="inlineStr"/>
      <c r="K96" s="15" t="n"/>
      <c r="L96" s="19">
        <f>IF(OR(I88="",K88=""),"",I88*K88)</f>
        <v/>
      </c>
      <c r="M96" s="15" t="inlineStr"/>
    </row>
    <row r="97">
      <c r="A97" s="19" t="inlineStr">
        <is>
          <t>Plumbing</t>
        </is>
      </c>
      <c r="B97" s="19" t="inlineStr">
        <is>
          <t>Overwater sewage - vacuum substitution</t>
        </is>
      </c>
      <c r="C97" s="19" t="inlineStr">
        <is>
          <t>Vacuum interface chambers, vacuum mains and shared vacuum station</t>
        </is>
      </c>
      <c r="D97" s="20" t="inlineStr">
        <is>
          <t>ALT</t>
        </is>
      </c>
      <c r="E97" s="19" t="inlineStr">
        <is>
          <t>ALT - undrawn: replaces S1 and its pressure network as a complete system. Conventional WCs drain by gravity into interface chambers; vacuum conveys sewage to a shore vessel, then sewage pumps transfer it to treatment. Preliminary PE100 SDR11 mains OD90-160 mm, supplier-designed.</t>
        </is>
      </c>
      <c r="F97" s="21" t="inlineStr">
        <is>
          <t>set</t>
        </is>
      </c>
      <c r="G97" s="19" t="inlineStr">
        <is>
          <t>A11, A12 - shared network</t>
        </is>
      </c>
      <c r="H97" s="19" t="inlineStr">
        <is>
          <t>Requires interface valves, vacuum pumps, collection vessel, discharge pumps, controls and standby power-not merely a different pipe.</t>
        </is>
      </c>
      <c r="I97" s="15" t="n"/>
      <c r="J97" s="15" t="inlineStr"/>
      <c r="K97" s="15" t="n"/>
      <c r="L97" s="19">
        <f>IF(OR(I89="",K89=""),"",I89*K89)</f>
        <v/>
      </c>
      <c r="M97" s="15" t="inlineStr"/>
    </row>
    <row r="98">
      <c r="A98" s="19" t="inlineStr">
        <is>
          <t>Plumbing</t>
        </is>
      </c>
      <c r="B98" s="19" t="inlineStr">
        <is>
          <t>Vacuum-system design allowance</t>
        </is>
      </c>
      <c r="C98" s="19" t="inlineStr">
        <is>
          <t>Proprietary interface valves, monitoring and profiled pipe fittings</t>
        </is>
      </c>
      <c r="D98" s="20" t="inlineStr">
        <is>
          <t>ALT</t>
        </is>
      </c>
      <c r="E98" s="19" t="inlineStr">
        <is>
          <t>ALT - part of vacuum substitution: approximately −0.5 to −0.6 bar operating pressure, with engineered saw-tooth profile and verified lift/friction budget. Final layout to URA and selected supplier requirements.</t>
        </is>
      </c>
      <c r="F98" s="21" t="inlineStr">
        <is>
          <t>set</t>
        </is>
      </c>
      <c r="G98" s="19" t="inlineStr">
        <is>
          <t>A11, A12 - vacuum alternative</t>
        </is>
      </c>
      <c r="H98" s="19" t="inlineStr">
        <is>
          <t>URA publishes specific requirements: URA 2003:2021, PDF pp. 38-40.</t>
        </is>
      </c>
      <c r="I98" s="15" t="n"/>
      <c r="J98" s="15" t="inlineStr"/>
      <c r="K98" s="15" t="n"/>
      <c r="L98" s="19">
        <f>IF(OR(I90="",K90=""),"",I90*K90)</f>
        <v/>
      </c>
      <c r="M98" s="15" t="inlineStr"/>
    </row>
    <row r="99" ht="17" customHeight="1">
      <c r="A99" s="12" t="inlineStr">
        <is>
          <t>Plumbing</t>
        </is>
      </c>
      <c r="B99" s="37" t="n"/>
      <c r="C99" s="37" t="n"/>
      <c r="D99" s="37" t="n"/>
      <c r="E99" s="37" t="n"/>
      <c r="F99" s="37" t="n"/>
      <c r="G99" s="37" t="n"/>
      <c r="H99" s="37" t="n"/>
      <c r="I99" s="37" t="n"/>
      <c r="J99" s="37" t="n"/>
      <c r="K99" s="37" t="n"/>
      <c r="L99" s="37" t="n"/>
      <c r="M99" s="38" t="n"/>
    </row>
    <row r="100">
      <c r="A100" s="12" t="inlineStr">
        <is>
          <t>Plumbing</t>
        </is>
      </c>
      <c r="B100" s="12" t="inlineStr">
        <is>
          <t>Sewage valves and maintenance fittings</t>
        </is>
      </c>
      <c r="C100" s="12" t="inlineStr">
        <is>
          <t>Full-bore isolation, non-return valves, dismantling joints and flushing connections</t>
        </is>
      </c>
      <c r="D100" s="13" t="inlineStr">
        <is>
          <t>A</t>
        </is>
      </c>
      <c r="E100" s="12" t="inlineStr">
        <is>
          <t>A - S1 base, undrawn: valve set on each pump discharge; accessible branch isolation, engineered air-release points and closed tanker/bypass connection where needed.</t>
        </is>
      </c>
      <c r="F100" s="14" t="inlineStr">
        <is>
          <t>set</t>
        </is>
      </c>
      <c r="G100" s="12" t="inlineStr">
        <is>
          <t>A11, A12</t>
        </is>
      </c>
      <c r="H100" s="12" t="inlineStr">
        <is>
          <t>Enables a pump or branch to be repaired without opening sewage piping over the lagoon.</t>
        </is>
      </c>
      <c r="I100" s="15" t="n"/>
      <c r="J100" s="15" t="inlineStr"/>
      <c r="K100" s="15" t="n"/>
      <c r="L100" s="12">
        <f>IF(OR(I92="",K92=""),"",I92*K92)</f>
        <v/>
      </c>
      <c r="M100" s="15" t="inlineStr"/>
    </row>
    <row r="101">
      <c r="A101" s="12" t="inlineStr">
        <is>
          <t>Plumbing</t>
        </is>
      </c>
      <c r="B101" s="12" t="inlineStr">
        <is>
          <t>Sewage station monitoring</t>
        </is>
      </c>
      <c r="C101" s="12" t="inlineStr">
        <is>
          <t>Level controls, independent high-high alarm, local panel and telemetry</t>
        </is>
      </c>
      <c r="D101" s="13" t="inlineStr">
        <is>
          <t>A</t>
        </is>
      </c>
      <c r="E101" s="12" t="inlineStr">
        <is>
          <t>A - S1 base, undrawn: duty alternation, pump-fail alarm, dry-run protection and independently sensed high level; backup-supported alarm and resort standby supply. No emergency overflow to lagoon.</t>
        </is>
      </c>
      <c r="F101" s="14" t="inlineStr">
        <is>
          <t>set</t>
        </is>
      </c>
      <c r="G101" s="12" t="inlineStr">
        <is>
          <t>A11, A12</t>
        </is>
      </c>
      <c r="H101" s="12" t="inlineStr">
        <is>
          <t>Failures must reach engineering staff before wastewater backs up into guest bathrooms.</t>
        </is>
      </c>
      <c r="I101" s="15" t="n"/>
      <c r="J101" s="15" t="inlineStr"/>
      <c r="K101" s="15" t="n"/>
      <c r="L101" s="12">
        <f>IF(OR(I93="",K93=""),"",I93*K93)</f>
        <v/>
      </c>
      <c r="M101" s="15" t="inlineStr"/>
    </row>
    <row r="102">
      <c r="A102" s="12" t="inlineStr">
        <is>
          <t>Plumbing</t>
        </is>
      </c>
      <c r="B102" s="12" t="inlineStr">
        <is>
          <t>Sewage containment and access</t>
        </is>
      </c>
      <c r="C102" s="12" t="inlineStr">
        <is>
          <t>Sealed covers, vent system, removal guides and lifting accessories</t>
        </is>
      </c>
      <c r="D102" s="13" t="inlineStr">
        <is>
          <t>A</t>
        </is>
      </c>
      <c r="E102" s="12" t="inlineStr">
        <is>
          <t>A - undrawn: vessel and covers located/protected to verified flood and wave conditions; removal access from the walkway, adequate emergency usable volume and safe pump-out provision.</t>
        </is>
      </c>
      <c r="F102" s="14" t="inlineStr">
        <is>
          <t>set</t>
        </is>
      </c>
      <c r="G102" s="12" t="inlineStr">
        <is>
          <t>A11, A12</t>
        </is>
      </c>
      <c r="H102" s="12" t="inlineStr">
        <is>
          <t>A buried-style tank suspended beneath a deck still needs buoyancy, splash and maintenance assessment.</t>
        </is>
      </c>
      <c r="I102" s="15" t="n"/>
      <c r="J102" s="15" t="inlineStr"/>
      <c r="K102" s="15" t="n"/>
      <c r="L102" s="12">
        <f>IF(OR(I94="",K94=""),"",I94*K94)</f>
        <v/>
      </c>
      <c r="M102" s="15" t="inlineStr"/>
    </row>
    <row r="103">
      <c r="A103" s="12" t="inlineStr">
        <is>
          <t>Plumbing</t>
        </is>
      </c>
      <c r="B103" s="12" t="inlineStr">
        <is>
          <t>Resort treatment interface</t>
        </is>
      </c>
      <c r="C103" s="12" t="inlineStr">
        <is>
          <t>Shore receiving connection, flow measurement and sampling facilities</t>
        </is>
      </c>
      <c r="D103" s="13" t="inlineStr">
        <is>
          <t>A</t>
        </is>
      </c>
      <c r="E103" s="12" t="inlineStr">
        <is>
          <t>A - undrawn: connect to an approved resort STP after checking hydraulic, organic and peak-flow capacity. Existing STP technology, capacity and spare capacity are unknown.</t>
        </is>
      </c>
      <c r="F103" s="14" t="inlineStr">
        <is>
          <t>set</t>
        </is>
      </c>
      <c r="G103" s="12" t="inlineStr">
        <is>
          <t>All four - shared</t>
        </is>
      </c>
      <c r="H103" s="12" t="inlineStr">
        <is>
          <t>Conveyance to shore does not itself treat sewage.</t>
        </is>
      </c>
      <c r="I103" s="15" t="n"/>
      <c r="J103" s="15" t="inlineStr"/>
      <c r="K103" s="15" t="n"/>
      <c r="L103" s="12">
        <f>IF(OR(I95="",K95=""),"",I95*K95)</f>
        <v/>
      </c>
      <c r="M103" s="15" t="inlineStr"/>
    </row>
    <row r="104">
      <c r="A104" s="12" t="inlineStr">
        <is>
          <t>Plumbing</t>
        </is>
      </c>
      <c r="B104" s="12" t="inlineStr">
        <is>
          <t>Additional treatment, if required</t>
        </is>
      </c>
      <c r="C104" s="12" t="inlineStr">
        <is>
          <t>Packaged biological STP, disinfection and sludge-handling equipment</t>
        </is>
      </c>
      <c r="D104" s="13" t="inlineStr">
        <is>
          <t>A</t>
        </is>
      </c>
      <c r="E104" s="12" t="inlineStr">
        <is>
          <t>A - conditional, undrawn: separate shared allowance for capacity extension; MBBR/SBR/MBR selection and m³/day rating require resort population, loads and effluent/reuse criteria. Include screening, equalisation, pumps, aeration, controls and sludge removal.</t>
        </is>
      </c>
      <c r="F104" s="14" t="inlineStr">
        <is>
          <t>set</t>
        </is>
      </c>
      <c r="G104" s="12" t="inlineStr">
        <is>
          <t>All four - shared</t>
        </is>
      </c>
      <c r="H104" s="12" t="inlineStr">
        <is>
          <t>Prevents an assumed per-villa septic tank or untreated lagoon outfall becoming the default.</t>
        </is>
      </c>
      <c r="I104" s="15" t="n"/>
      <c r="J104" s="15" t="inlineStr"/>
      <c r="K104" s="15" t="n"/>
      <c r="L104" s="12">
        <f>IF(OR(I96="",K96=""),"",I96*K96)</f>
        <v/>
      </c>
      <c r="M104" s="15" t="inlineStr"/>
    </row>
    <row r="105">
      <c r="A105" s="12" t="inlineStr">
        <is>
          <t>Plumbing</t>
        </is>
      </c>
      <c r="B105" s="12" t="inlineStr">
        <is>
          <t>Sand interception</t>
        </is>
      </c>
      <c r="C105" s="12" t="inlineStr">
        <is>
          <t>Removable sediment baskets or small accessible sand traps</t>
        </is>
      </c>
      <c r="D105" s="13" t="inlineStr">
        <is>
          <t>A</t>
        </is>
      </c>
      <c r="E105" s="12" t="inlineStr">
        <is>
          <t>A - undrawn: provide at outdoor shower collection points; preliminary 15-30 L removable sediment collection where suitable, connected to foul drainage.</t>
        </is>
      </c>
      <c r="F105" s="14" t="inlineStr">
        <is>
          <t>no</t>
        </is>
      </c>
      <c r="G105" s="12" t="inlineStr">
        <is>
          <t>All four</t>
        </is>
      </c>
      <c r="H105" s="12" t="inlineStr">
        <is>
          <t>Sand can block traps and damage sewage pumps.</t>
        </is>
      </c>
      <c r="I105" s="15" t="n"/>
      <c r="J105" s="15" t="inlineStr"/>
      <c r="K105" s="15" t="n"/>
      <c r="L105" s="12">
        <f>IF(OR(I97="",K97=""),"",I97*K97)</f>
        <v/>
      </c>
      <c r="M105" s="15" t="inlineStr"/>
    </row>
    <row r="106">
      <c r="A106" s="12" t="inlineStr">
        <is>
          <t>Plumbing</t>
        </is>
      </c>
      <c r="B106" s="12" t="inlineStr">
        <is>
          <t>Grease interception</t>
        </is>
      </c>
      <c r="C106" s="12" t="inlineStr">
        <is>
          <t>Grease separator and associated connections</t>
        </is>
      </c>
      <c r="D106" s="13" t="inlineStr">
        <is>
          <t>A</t>
        </is>
      </c>
      <c r="E106" s="12" t="inlineStr">
        <is>
          <t>A - conditional, undrawn: no villa grease interceptor in the base because no cooking kitchen is identified. Add an EN 1825-sized separator only if food preparation/washing scope is introduced.</t>
        </is>
      </c>
      <c r="F106" s="14" t="inlineStr">
        <is>
          <t>set</t>
        </is>
      </c>
      <c r="G106" s="12" t="inlineStr">
        <is>
          <t>Any villa with subsequently confirmed kitchen</t>
        </is>
      </c>
      <c r="H106" s="12" t="inlineStr">
        <is>
          <t>A minibar alone does not create a grease-interceptor requirement.</t>
        </is>
      </c>
      <c r="I106" s="15" t="n"/>
      <c r="J106" s="15" t="inlineStr"/>
      <c r="K106" s="15" t="n"/>
      <c r="L106" s="12">
        <f>IF(OR(I98="",K98=""),"",I98*K98)</f>
        <v/>
      </c>
      <c r="M106" s="15" t="inlineStr"/>
    </row>
    <row r="107">
      <c r="A107" s="11" t="inlineStr">
        <is>
          <t>6. WATER SUPPLY SOURCE AND RESORT DISTRIBUTION</t>
        </is>
      </c>
    </row>
    <row r="108">
      <c r="A108" s="12" t="inlineStr">
        <is>
          <t>Water supply source and resort dis</t>
        </is>
      </c>
      <c r="B108" s="12" t="inlineStr">
        <is>
          <t>Water-source interface</t>
        </is>
      </c>
      <c r="C108" s="12" t="inlineStr">
        <is>
          <t>Connection to resort treated freshwater network</t>
        </is>
      </c>
      <c r="D108" s="13" t="inlineStr">
        <is>
          <t>A</t>
        </is>
      </c>
      <c r="E108" s="12" t="inlineStr">
        <is>
          <t>A - undrawn: existing central desalination and storage assumed as the first interface to investigate; source, quality, capacity and spare capacity unconfirmed. Additional shared plant below is conditional on that investigation.</t>
        </is>
      </c>
      <c r="F108" s="14" t="inlineStr">
        <is>
          <t>set</t>
        </is>
      </c>
      <c r="G108" s="12" t="inlineStr">
        <is>
          <t>All four - shared</t>
        </is>
      </c>
      <c r="H108" s="12" t="inlineStr">
        <is>
          <t>Avoids purchasing a desalination plant for each villa or duplicating existing resort equipment.</t>
        </is>
      </c>
      <c r="I108" s="15" t="n"/>
      <c r="J108" s="15" t="inlineStr"/>
      <c r="K108" s="15" t="n"/>
      <c r="L108" s="12">
        <f>IF(OR(I100="",K100=""),"",I100*K100)</f>
        <v/>
      </c>
      <c r="M108" s="15" t="inlineStr"/>
    </row>
    <row r="109">
      <c r="A109" s="12" t="inlineStr">
        <is>
          <t>Water supply source and resort dis</t>
        </is>
      </c>
      <c r="B109" s="12" t="inlineStr">
        <is>
          <t>Desalination capacity addition</t>
        </is>
      </c>
      <c r="C109" s="12" t="inlineStr">
        <is>
          <t>Modular seawater RO skids</t>
        </is>
      </c>
      <c r="D109" s="13" t="inlineStr">
        <is>
          <t>A</t>
        </is>
      </c>
      <c r="E109" s="12" t="inlineStr">
        <is>
          <t>A - conditional, undrawn: seawater membranes, high-pressure pump, pressure vessels, controls and energy recovery where suitable; preliminary operating pressure approximately 55-70 bar, with components rated above maximum design pressure. Capacity requires a resort water balance.</t>
        </is>
      </c>
      <c r="F109" s="14" t="inlineStr">
        <is>
          <t>set</t>
        </is>
      </c>
      <c r="G109" s="12" t="inlineStr">
        <is>
          <t>All four - shared</t>
        </is>
      </c>
      <c r="H109" s="12" t="inlineStr">
        <is>
          <t>Modular plant and common membrane sizes help maintain production during island servicing.</t>
        </is>
      </c>
      <c r="I109" s="15" t="n"/>
      <c r="J109" s="15" t="inlineStr"/>
      <c r="K109" s="15" t="n"/>
      <c r="L109" s="12">
        <f>IF(OR(I101="",K101=""),"",I101*K101)</f>
        <v/>
      </c>
      <c r="M109" s="15" t="inlineStr"/>
    </row>
    <row r="110" ht="17" customHeight="1">
      <c r="A110" s="12" t="inlineStr">
        <is>
          <t>Water supply source and resort dis</t>
        </is>
      </c>
      <c r="B110" s="37" t="n"/>
      <c r="C110" s="37" t="n"/>
      <c r="D110" s="37" t="n"/>
      <c r="E110" s="37" t="n"/>
      <c r="F110" s="37" t="n"/>
      <c r="G110" s="37" t="n"/>
      <c r="H110" s="37" t="n"/>
      <c r="I110" s="37" t="n"/>
      <c r="J110" s="37" t="n"/>
      <c r="K110" s="37" t="n"/>
      <c r="L110" s="37" t="n"/>
      <c r="M110" s="38" t="n"/>
    </row>
    <row r="111">
      <c r="A111" s="12" t="inlineStr">
        <is>
          <t>Water supply source and resort dis</t>
        </is>
      </c>
      <c r="B111" s="12" t="inlineStr">
        <is>
          <t>Potable post-treatment</t>
        </is>
      </c>
      <c r="C111" s="12" t="inlineStr">
        <is>
          <t>Remineralisation/pH correction, disinfection and monitoring equipment</t>
        </is>
      </c>
      <c r="D111" s="13" t="inlineStr">
        <is>
          <t>A</t>
        </is>
      </c>
      <c r="E111" s="12" t="inlineStr">
        <is>
          <t>A - conditional, undrawn: stabilise RO permeate before distribution; provide controlled disinfection, conductivity, pH and residual monitoring, sampling taps and potable-contact components.</t>
        </is>
      </c>
      <c r="F111" s="14" t="inlineStr">
        <is>
          <t>set</t>
        </is>
      </c>
      <c r="G111" s="12" t="inlineStr">
        <is>
          <t>All four - shared</t>
        </is>
      </c>
      <c r="H111" s="12" t="inlineStr">
        <is>
          <t>Untreated low-mineral permeate can be corrosive; UV alone leaves no disinfectant residual in long distribution pipes.</t>
        </is>
      </c>
      <c r="I111" s="15" t="n"/>
      <c r="J111" s="15" t="inlineStr"/>
      <c r="K111" s="15" t="n"/>
      <c r="L111" s="12">
        <f>IF(OR(I103="",K103=""),"",I103*K103)</f>
        <v/>
      </c>
      <c r="M111" s="15" t="inlineStr"/>
    </row>
    <row r="112">
      <c r="A112" s="12" t="inlineStr">
        <is>
          <t>Water supply source and resort dis</t>
        </is>
      </c>
      <c r="B112" s="12" t="inlineStr">
        <is>
          <t>Freshwater storage</t>
        </is>
      </c>
      <c r="C112" s="12" t="inlineStr">
        <is>
          <t>Covered potable GRP/HDPE tanks with screened vents and level controls</t>
        </is>
      </c>
      <c r="D112" s="13" t="inlineStr">
        <is>
          <t>A</t>
        </is>
      </c>
      <c r="E112" s="12" t="inlineStr">
        <is>
          <t>A - undrawn: preliminary usable storage allowance of five days' approved design demand, with maintainable compartments and turnover management; confirm existing storage and fire-reserve separation.</t>
        </is>
      </c>
      <c r="F112" s="14" t="inlineStr">
        <is>
          <t>set</t>
        </is>
      </c>
      <c r="G112" s="12" t="inlineStr">
        <is>
          <t>All four - shared</t>
        </is>
      </c>
      <c r="H112" s="12" t="inlineStr">
        <is>
          <t>The URA 2026 as-built guideline, PDF p. 8 expressly asks for storage justification against a five-day requirement.</t>
        </is>
      </c>
      <c r="I112" s="15" t="n"/>
      <c r="J112" s="15" t="inlineStr"/>
      <c r="K112" s="15" t="n"/>
      <c r="L112" s="12">
        <f>IF(OR(I104="",K104=""),"",I104*K104)</f>
        <v/>
      </c>
      <c r="M112" s="15" t="inlineStr"/>
    </row>
    <row r="113">
      <c r="A113" s="12" t="inlineStr">
        <is>
          <t>Water supply source and resort dis</t>
        </is>
      </c>
      <c r="B113" s="12" t="inlineStr">
        <is>
          <t>Distribution pumping</t>
        </is>
      </c>
      <c r="C113" s="12" t="inlineStr">
        <is>
          <t>Duty/standby variable-speed booster set and pressure vessel</t>
        </is>
      </c>
      <c r="D113" s="13" t="inlineStr">
        <is>
          <t>A</t>
        </is>
      </c>
      <c r="E113" s="12" t="inlineStr">
        <is>
          <t>A - undrawn: select flow and head from network modelling to maintain villa outlet pressures; include dry-run protection, gauges, non-return valves, isolation and telemetry.</t>
        </is>
      </c>
      <c r="F113" s="14" t="inlineStr">
        <is>
          <t>set</t>
        </is>
      </c>
      <c r="G113" s="12" t="inlineStr">
        <is>
          <t>All four - shared</t>
        </is>
      </c>
      <c r="H113" s="12" t="inlineStr">
        <is>
          <t>Shore-side redundancy reduces the need for noisy guest-villa booster pumps.</t>
        </is>
      </c>
      <c r="I113" s="15" t="n"/>
      <c r="J113" s="15" t="inlineStr"/>
      <c r="K113" s="15" t="n"/>
      <c r="L113" s="12">
        <f>IF(OR(I105="",K105=""),"",I105*K105)</f>
        <v/>
      </c>
      <c r="M113" s="15" t="inlineStr"/>
    </row>
    <row r="114">
      <c r="A114" s="12" t="inlineStr">
        <is>
          <t>Water supply source and resort dis</t>
        </is>
      </c>
      <c r="B114" s="12" t="inlineStr">
        <is>
          <t>Island and jetty water mains</t>
        </is>
      </c>
      <c r="C114" s="12" t="inlineStr">
        <is>
          <t>Potable-certified PE100 pressure pipe and electrofusion/butt-fusion fittings</t>
        </is>
      </c>
      <c r="D114" s="13" t="inlineStr">
        <is>
          <t>A</t>
        </is>
      </c>
      <c r="E114" s="12" t="inlineStr">
        <is>
          <t>A - undrawn: preliminary OD63-110 mm shared mains and OD32-40 mm villa branches; PN16 quotation basis with temperature/surge checks. Shade exposed pipes and provide accessible isolation and flushing points.</t>
        </is>
      </c>
      <c r="F114" s="14" t="inlineStr">
        <is>
          <t>m</t>
        </is>
      </c>
      <c r="G114" s="12" t="inlineStr">
        <is>
          <t>All four; jetty sections A11/A12</t>
        </is>
      </c>
      <c r="H114" s="12" t="inlineStr">
        <is>
          <t>Welded polymer mains resist seawater exposure and accommodate engineered thermal movement.</t>
        </is>
      </c>
      <c r="I114" s="15" t="n"/>
      <c r="J114" s="15" t="inlineStr"/>
      <c r="K114" s="15" t="n"/>
      <c r="L114" s="12">
        <f>IF(OR(I106="",K106=""),"",I106*K106)</f>
        <v/>
      </c>
      <c r="M114" s="15" t="inlineStr"/>
    </row>
    <row r="115">
      <c r="A115" s="12" t="inlineStr">
        <is>
          <t>Water supply source and resort dis</t>
        </is>
      </c>
      <c r="B115" s="12" t="inlineStr">
        <is>
          <t>Rainwater harvesting</t>
        </is>
      </c>
      <c r="C115" s="12" t="inlineStr">
        <is>
          <t>Screens, first-flush devices, covered tanks and separate distribution equipment</t>
        </is>
      </c>
      <c r="D115" s="13" t="inlineStr">
        <is>
          <t>A</t>
        </is>
      </c>
      <c r="E115" s="12" t="inlineStr">
        <is>
          <t>A - conditional, undrawn: nonpotable landscape/cleaning use assumed; catchment suitability and storage from rainfall/yield analysis. Potable top-up through an air gap; no cross-connection to drinking-water pipes.</t>
        </is>
      </c>
      <c r="F115" s="14" t="inlineStr">
        <is>
          <t>set</t>
        </is>
      </c>
      <c r="G115" s="12" t="inlineStr">
        <is>
          <t>All four - shared or clustered</t>
        </is>
      </c>
      <c r="H115" s="12" t="inlineStr">
        <is>
          <t>Reduces RO demand where suitable clean catchments exist; thatch or contaminated roofs need specific assessment.</t>
        </is>
      </c>
      <c r="I115" s="15" t="n"/>
      <c r="J115" s="15" t="inlineStr"/>
      <c r="K115" s="15" t="n"/>
      <c r="L115" s="12">
        <f>IF(OR(I107="",K107=""),"",I107*K107)</f>
        <v/>
      </c>
      <c r="M115" s="15" t="inlineStr"/>
    </row>
    <row r="116">
      <c r="A116" s="12" t="inlineStr">
        <is>
          <t>Water supply source and resort dis</t>
        </is>
      </c>
      <c r="B116" s="12" t="inlineStr">
        <is>
          <t>Roof/stormwater conveyance</t>
        </is>
      </c>
      <c r="C116" s="12" t="inlineStr">
        <is>
          <t>Rainwater drainage pipe, outlets and cleaning fittings</t>
        </is>
      </c>
      <c r="D116" s="13" t="inlineStr">
        <is>
          <t>A</t>
        </is>
      </c>
      <c r="E116" s="12" t="inlineStr">
        <is>
          <t>A - undrawn: preliminary 75-110 mm branches only for enquiry; final sizing from roof catchments and design rainfall. Keep clean stormwater separate from foul sewage and pool backwash.</t>
        </is>
      </c>
      <c r="F116" s="14" t="inlineStr">
        <is>
          <t>m</t>
        </is>
      </c>
      <c r="G116" s="12" t="inlineStr">
        <is>
          <t>All four</t>
        </is>
      </c>
      <c r="H116" s="12" t="inlineStr">
        <is>
          <t>Tropical rainfall can overwhelm drainage sized only from floor area.</t>
        </is>
      </c>
      <c r="I116" s="15" t="n"/>
      <c r="J116" s="15" t="inlineStr"/>
      <c r="K116" s="15" t="n"/>
      <c r="L116" s="12">
        <f>IF(OR(I108="",K108=""),"",I108*K108)</f>
        <v/>
      </c>
      <c r="M116" s="15" t="inlineStr"/>
    </row>
    <row r="117">
      <c r="A117" s="12" t="inlineStr">
        <is>
          <t>Water supply source and resort dis</t>
        </is>
      </c>
      <c r="B117" s="12" t="inlineStr">
        <is>
          <t>RO brine disposal</t>
        </is>
      </c>
      <c r="C117" s="12" t="inlineStr">
        <is>
          <t>Pressure pipe, valves, monitoring and approved outfall fittings</t>
        </is>
      </c>
      <c r="D117" s="13" t="inlineStr">
        <is>
          <t>A</t>
        </is>
      </c>
      <c r="E117" s="12" t="inlineStr">
        <is>
          <t>A - conditional, undrawn: material and diameter from plant reject flow and approved discharge design; outfall location, diffuser and environmental conditions remain unknown.</t>
        </is>
      </c>
      <c r="F117" s="14" t="inlineStr">
        <is>
          <t>set</t>
        </is>
      </c>
      <c r="G117" s="12" t="inlineStr">
        <is>
          <t>All four - shared</t>
        </is>
      </c>
      <c r="H117" s="12" t="inlineStr">
        <is>
          <t>Brine disposal is a separate engineered environmental interface, not a connection beneath a water villa.</t>
        </is>
      </c>
      <c r="I117" s="15" t="n"/>
      <c r="J117" s="15" t="inlineStr"/>
      <c r="K117" s="15" t="n"/>
      <c r="L117" s="12">
        <f>IF(OR(I109="",K109=""),"",I109*K109)</f>
        <v/>
      </c>
      <c r="M117" s="15" t="inlineStr"/>
    </row>
    <row r="118">
      <c r="A118" s="11" t="inlineStr">
        <is>
          <t>7. PLUNGE POOLS AND SLIDE-SERVICE INTERFACES</t>
        </is>
      </c>
    </row>
    <row r="119">
      <c r="A119" s="16" t="inlineStr">
        <is>
          <t>Plunge pools and slide</t>
        </is>
      </c>
      <c r="B119" s="16" t="inlineStr">
        <is>
          <t>Pool hydraulic enquiry basis</t>
        </is>
      </c>
      <c r="C119" s="16" t="inlineStr">
        <is>
          <t>Individually sized circulation plant package</t>
        </is>
      </c>
      <c r="D119" s="17" t="inlineStr">
        <is>
          <t>D</t>
        </is>
      </c>
      <c r="E119" s="16" t="inlineStr">
        <is>
          <t>D: areas A09 15.02 m², A11 approximately 35.4 m², A12 13.67 m². A: illustrative 1.2 m mean water depth gives approximately 18.0/42.5/16.4 m³ respectively. The −1200 level does not establish water depth or water-surface elevation.</t>
        </is>
      </c>
      <c r="F119" s="18" t="inlineStr">
        <is>
          <t>set</t>
        </is>
      </c>
      <c r="G119" s="16" t="inlineStr">
        <is>
          <t>A09, A11, A12</t>
        </is>
      </c>
      <c r="H119" s="16" t="inlineStr">
        <is>
          <t>Pump and filter selections below are provisional until pool sections, waterline and bather duty are issued.</t>
        </is>
      </c>
      <c r="I119" s="15" t="n"/>
      <c r="J119" s="15" t="inlineStr"/>
      <c r="K119" s="15" t="n"/>
      <c r="L119" s="16">
        <f>IF(OR(I111="",K111=""),"",I111*K111)</f>
        <v/>
      </c>
      <c r="M119" s="15" t="inlineStr"/>
    </row>
    <row r="120">
      <c r="A120" s="16" t="inlineStr">
        <is>
          <t>Plunge pools and slide</t>
        </is>
      </c>
      <c r="B120" s="16" t="inlineStr">
        <is>
          <t>A10 pool allowance</t>
        </is>
      </c>
      <c r="C120" s="16" t="inlineStr">
        <is>
          <t>Provisional pool plant package</t>
        </is>
      </c>
      <c r="D120" s="17" t="inlineStr">
        <is>
          <t>D</t>
        </is>
      </c>
      <c r="E120" s="16" t="inlineStr">
        <is>
          <t>D: 38.20 m² is combined deck/pool information. A: obtain separate pool dimensions and sections; price an A11-scale provisional plant only as an explicitly adjustable allowance.</t>
        </is>
      </c>
      <c r="F120" s="18" t="inlineStr">
        <is>
          <t>set</t>
        </is>
      </c>
      <c r="G120" s="16" t="inlineStr">
        <is>
          <t>A10</t>
        </is>
      </c>
      <c r="H120" s="16" t="inlineStr">
        <is>
          <t>Treating 38.20 m² as pool area would fabricate the pool volume.</t>
        </is>
      </c>
      <c r="I120" s="15" t="n"/>
      <c r="J120" s="15" t="inlineStr"/>
      <c r="K120" s="15" t="n"/>
      <c r="L120" s="16">
        <f>IF(OR(I112="",K112=""),"",I112*K112)</f>
        <v/>
      </c>
      <c r="M120" s="15" t="inlineStr"/>
    </row>
    <row r="121">
      <c r="A121" s="12" t="inlineStr">
        <is>
          <t>Plunge pools and slide</t>
        </is>
      </c>
      <c r="B121" s="12" t="inlineStr">
        <is>
          <t>Circulation pump</t>
        </is>
      </c>
      <c r="C121" s="12" t="inlineStr">
        <is>
          <t>Variable-speed pool pump with integral strainer basket</t>
        </is>
      </c>
      <c r="D121" s="13" t="inlineStr">
        <is>
          <t>A</t>
        </is>
      </c>
      <c r="E121" s="12" t="inlineStr">
        <is>
          <t>A - undrawn: preliminary 6 m³/h at 10-15 m head for A09/A12; 12 m³/h at 10-15 m for A11 and provisional A10. Approximately 0.55-1.1 kW and 1.1-1.5 kW motor classes; verify pump curves and actual turnover requirement.</t>
        </is>
      </c>
      <c r="F121" s="14" t="inlineStr">
        <is>
          <t>no</t>
        </is>
      </c>
      <c r="G121" s="12" t="inlineStr">
        <is>
          <t>All four</t>
        </is>
      </c>
      <c r="H121" s="12" t="inlineStr">
        <is>
          <t>Variable speed reduces noise and energy; selection must include real pipe and filter resistance.</t>
        </is>
      </c>
      <c r="I121" s="15" t="n"/>
      <c r="J121" s="15" t="inlineStr"/>
      <c r="K121" s="15" t="n"/>
      <c r="L121" s="12">
        <f>IF(OR(I113="",K113=""),"",I113*K113)</f>
        <v/>
      </c>
      <c r="M121" s="15" t="inlineStr"/>
    </row>
    <row r="122">
      <c r="A122" s="12" t="inlineStr">
        <is>
          <t>Plunge pools and slide</t>
        </is>
      </c>
      <c r="B122" s="12" t="inlineStr">
        <is>
          <t>Filter vessel</t>
        </is>
      </c>
      <c r="C122" s="12" t="inlineStr">
        <is>
          <t>Corrosion-resistant GRP sand/glass-media pressure filter</t>
        </is>
      </c>
      <c r="D122" s="13" t="inlineStr">
        <is>
          <t>A</t>
        </is>
      </c>
      <c r="E122" s="12" t="inlineStr">
        <is>
          <t>A - undrawn: preliminary 600 mm diameter for A09/A12, 750 mm for A11 and provisional A10; pressure rating typically &gt;=2.5 bar, subject to pump shutoff pressure. Include valves, gauge and air release.</t>
        </is>
      </c>
      <c r="F122" s="14" t="inlineStr">
        <is>
          <t>no</t>
        </is>
      </c>
      <c r="G122" s="12" t="inlineStr">
        <is>
          <t>All four</t>
        </is>
      </c>
      <c r="H122" s="12" t="inlineStr">
        <is>
          <t>GRP avoids corroding steel vessels and uses familiar service parts.</t>
        </is>
      </c>
      <c r="I122" s="15" t="n"/>
      <c r="J122" s="15" t="inlineStr"/>
      <c r="K122" s="15" t="n"/>
      <c r="L122" s="12">
        <f>IF(OR(I114="",K114=""),"",I114*K114)</f>
        <v/>
      </c>
      <c r="M122" s="15" t="inlineStr"/>
    </row>
    <row r="123">
      <c r="A123" s="12" t="inlineStr">
        <is>
          <t>Plunge pools and slide</t>
        </is>
      </c>
      <c r="B123" s="12" t="inlineStr">
        <is>
          <t>Filter media</t>
        </is>
      </c>
      <c r="C123" s="12" t="inlineStr">
        <is>
          <t>Graded silica sand or approved activated glass media</t>
        </is>
      </c>
      <c r="D123" s="13" t="inlineStr">
        <is>
          <t>A</t>
        </is>
      </c>
      <c r="E123" s="12" t="inlineStr">
        <is>
          <t>A - undrawn: grading, support layers and charge mass strictly to selected filter; quote by kg, including initial charge and separately identified spare allowance.</t>
        </is>
      </c>
      <c r="F123" s="14" t="inlineStr">
        <is>
          <t>kg</t>
        </is>
      </c>
      <c r="G123" s="12" t="inlineStr">
        <is>
          <t>All four</t>
        </is>
      </c>
      <c r="H123" s="12" t="inlineStr">
        <is>
          <t>Incorrect grading can cause poor filtration or media loss into pools.</t>
        </is>
      </c>
      <c r="I123" s="15" t="n"/>
      <c r="J123" s="15" t="inlineStr"/>
      <c r="K123" s="15" t="n"/>
      <c r="L123" s="12">
        <f>IF(OR(I115="",K115=""),"",I115*K115)</f>
        <v/>
      </c>
      <c r="M123" s="15" t="inlineStr"/>
    </row>
    <row r="124">
      <c r="A124" s="12" t="inlineStr">
        <is>
          <t>Plunge pools and slide</t>
        </is>
      </c>
      <c r="B124" s="12" t="inlineStr">
        <is>
          <t>Surface collection P1 - base</t>
        </is>
      </c>
      <c r="C124" s="12" t="inlineStr">
        <is>
          <t>Overflow fittings, balance-tank fittings and prefabricated balance tank</t>
        </is>
      </c>
      <c r="D124" s="13" t="inlineStr">
        <is>
          <t>A</t>
        </is>
      </c>
      <c r="E124" s="12" t="inlineStr">
        <is>
          <t>A - undrawn: overflow/infinity operation assumed solely for enquiry; preliminary 1-2 m³ tank for A09/A12 and 3-5 m³ for A11/provisional A10. Final volume includes displacement, drain-down and operating reserve.</t>
        </is>
      </c>
      <c r="F124" s="14" t="inlineStr">
        <is>
          <t>set</t>
        </is>
      </c>
      <c r="G124" s="12" t="inlineStr">
        <is>
          <t>All four</t>
        </is>
      </c>
      <c r="H124" s="12" t="inlineStr">
        <is>
          <t>The drawings do not confirm an overflow edge or balance tank; space and elevations are major coordination items.</t>
        </is>
      </c>
      <c r="I124" s="15" t="n"/>
      <c r="J124" s="15" t="inlineStr"/>
      <c r="K124" s="15" t="n"/>
      <c r="L124" s="12">
        <f>IF(OR(I116="",K116=""),"",I116*K116)</f>
        <v/>
      </c>
      <c r="M124" s="15" t="inlineStr"/>
    </row>
    <row r="125">
      <c r="A125" s="19" t="inlineStr">
        <is>
          <t>Plunge pools and slide</t>
        </is>
      </c>
      <c r="B125" s="19" t="inlineStr">
        <is>
          <t>Surface collection - substitution</t>
        </is>
      </c>
      <c r="C125" s="19" t="inlineStr">
        <is>
          <t>Skimmers, equalisation connections and water-level control</t>
        </is>
      </c>
      <c r="D125" s="20" t="inlineStr">
        <is>
          <t>ALT</t>
        </is>
      </c>
      <c r="E125" s="19" t="inlineStr">
        <is>
          <t>ALT - undrawn: replaces P1 where a skimmer pool is approved; omit the overflow balance tank and associated overflow collection equipment.</t>
        </is>
      </c>
      <c r="F125" s="21" t="inlineStr">
        <is>
          <t>set</t>
        </is>
      </c>
      <c r="G125" s="19" t="inlineStr">
        <is>
          <t>All four</t>
        </is>
      </c>
      <c r="H125" s="19" t="inlineStr">
        <is>
          <t>A valid lower-complexity alternative, but it changes the pool edge and operating waterline.</t>
        </is>
      </c>
      <c r="I125" s="15" t="n"/>
      <c r="J125" s="15" t="inlineStr"/>
      <c r="K125" s="15" t="n"/>
      <c r="L125" s="19">
        <f>IF(OR(I117="",K117=""),"",I117*K117)</f>
        <v/>
      </c>
      <c r="M125" s="15" t="inlineStr"/>
    </row>
    <row r="126">
      <c r="A126" s="12" t="inlineStr">
        <is>
          <t>Plunge pools and slide</t>
        </is>
      </c>
      <c r="B126" s="12" t="inlineStr">
        <is>
          <t>Pool circulation pipework</t>
        </is>
      </c>
      <c r="C126" s="12" t="inlineStr">
        <is>
          <t>Pressure-rated uPVC pipe and solvent-weld fittings</t>
        </is>
      </c>
      <c r="D126" s="13" t="inlineStr">
        <is>
          <t>A</t>
        </is>
      </c>
      <c r="E126" s="12" t="inlineStr">
        <is>
          <t>A - undrawn: preliminary DN50/63 for small pools and DN63/75 for larger pools; PN10/16 as selected, UV-protected outdoors. Include unions, isolation valves, swept fittings and independently supported pipework.</t>
        </is>
      </c>
      <c r="F126" s="14" t="inlineStr">
        <is>
          <t>m</t>
        </is>
      </c>
      <c r="G126" s="12" t="inlineStr">
        <is>
          <t>All four</t>
        </is>
      </c>
      <c r="H126" s="12" t="inlineStr">
        <is>
          <t>Readily serviceable pressure plastics suit chlorinated water and marine surroundings.</t>
        </is>
      </c>
      <c r="I126" s="15" t="n"/>
      <c r="J126" s="15" t="inlineStr"/>
      <c r="K126" s="15" t="n"/>
      <c r="L126" s="12">
        <f>IF(OR(I118="",K118=""),"",I118*K118)</f>
        <v/>
      </c>
      <c r="M126" s="15" t="inlineStr"/>
    </row>
    <row r="127">
      <c r="A127" s="12" t="inlineStr">
        <is>
          <t>Plunge pools and slide</t>
        </is>
      </c>
      <c r="B127" s="12" t="inlineStr">
        <is>
          <t>Inlets and suction outlets</t>
        </is>
      </c>
      <c r="C127" s="12" t="inlineStr">
        <is>
          <t>Pool return fittings, certified suction covers and collection fittings</t>
        </is>
      </c>
      <c r="D127" s="13" t="inlineStr">
        <is>
          <t>A</t>
        </is>
      </c>
      <c r="E127" s="12" t="inlineStr">
        <is>
          <t>A - undrawn: returns arranged to avoid dead zones; no single blockable suction outlet. Engineer multiple/unblockable suction arrangements and cover ratings for maximum possible flow.</t>
        </is>
      </c>
      <c r="F127" s="14" t="inlineStr">
        <is>
          <t>set</t>
        </is>
      </c>
      <c r="G127" s="12" t="inlineStr">
        <is>
          <t>All four</t>
        </is>
      </c>
      <c r="H127" s="12" t="inlineStr">
        <is>
          <t>Entrapment protection must be designed as a complete hydraulic arrangement.</t>
        </is>
      </c>
      <c r="I127" s="15" t="n"/>
      <c r="J127" s="15" t="inlineStr"/>
      <c r="K127" s="15" t="n"/>
      <c r="L127" s="12">
        <f>IF(OR(I119="",K119=""),"",I119*K119)</f>
        <v/>
      </c>
      <c r="M127" s="15" t="inlineStr"/>
    </row>
    <row r="128">
      <c r="A128" s="12" t="inlineStr">
        <is>
          <t>Plunge pools and slide</t>
        </is>
      </c>
      <c r="B128" s="12" t="inlineStr">
        <is>
          <t>Automatic chemical control</t>
        </is>
      </c>
      <c r="C128" s="12" t="inlineStr">
        <is>
          <t>pH/disinfectant controller, probes, flow cell and dosing pumps</t>
        </is>
      </c>
      <c r="D128" s="13" t="inlineStr">
        <is>
          <t>A</t>
        </is>
      </c>
      <c r="E128" s="12" t="inlineStr">
        <is>
          <t>A - undrawn: sodium-hypochlorite dosing plus separate pH correction as base; flow-proved interlock stops dosing when circulation fails. Include calibration and sampling accessories.</t>
        </is>
      </c>
      <c r="F128" s="14" t="inlineStr">
        <is>
          <t>set</t>
        </is>
      </c>
      <c r="G128" s="12" t="inlineStr">
        <is>
          <t>All four</t>
        </is>
      </c>
      <c r="H128" s="12" t="inlineStr">
        <is>
          <t>Automated control supports consistent water quality when guest use varies.</t>
        </is>
      </c>
      <c r="I128" s="15" t="n"/>
      <c r="J128" s="15" t="inlineStr"/>
      <c r="K128" s="15" t="n"/>
      <c r="L128" s="12">
        <f>IF(OR(I120="",K120=""),"",I120*K120)</f>
        <v/>
      </c>
      <c r="M128" s="15" t="inlineStr"/>
    </row>
    <row r="129">
      <c r="A129" s="19" t="inlineStr">
        <is>
          <t>Plunge pools and slide</t>
        </is>
      </c>
      <c r="B129" s="19" t="inlineStr">
        <is>
          <t>Chlorination - substitution</t>
        </is>
      </c>
      <c r="C129" s="19" t="inlineStr">
        <is>
          <t>Salt chlorinator with compatible controller and cell</t>
        </is>
      </c>
      <c r="D129" s="20" t="inlineStr">
        <is>
          <t>ALT</t>
        </is>
      </c>
      <c r="E129" s="19" t="inlineStr">
        <is>
          <t>ALT - undrawn: replaces hypochlorite dosing equipment only; retain pH control. Size output to pool volume, temperature and bather load; confirm every wetted component's salt compatibility.</t>
        </is>
      </c>
      <c r="F129" s="21" t="inlineStr">
        <is>
          <t>set</t>
        </is>
      </c>
      <c r="G129" s="19" t="inlineStr">
        <is>
          <t>All four</t>
        </is>
      </c>
      <c r="H129" s="19" t="inlineStr">
        <is>
          <t>Reduced liquid-chlorine handling must be weighed against salt-related corrosion and wastewater salinity.</t>
        </is>
      </c>
      <c r="I129" s="15" t="n"/>
      <c r="J129" s="15" t="inlineStr"/>
      <c r="K129" s="15" t="n"/>
      <c r="L129" s="19">
        <f>IF(OR(I121="",K121=""),"",I121*K121)</f>
        <v/>
      </c>
      <c r="M129" s="15" t="inlineStr"/>
    </row>
    <row r="130">
      <c r="A130" s="12" t="inlineStr">
        <is>
          <t>Plunge pools and slide</t>
        </is>
      </c>
      <c r="B130" s="12" t="inlineStr">
        <is>
          <t>Chemical storage</t>
        </is>
      </c>
      <c r="C130" s="12" t="inlineStr">
        <is>
          <t>Separate chemical-compatible PE containers and spill trays</t>
        </is>
      </c>
      <c r="D130" s="13" t="inlineStr">
        <is>
          <t>A</t>
        </is>
      </c>
      <c r="E130" s="12" t="inlineStr">
        <is>
          <t>A - undrawn: preliminary 20-50 L day containers for small pools, 50-100 L for larger pools, adjusted to consumption and delivery interval. Physically segregate incompatible chemicals and provide dedicated ventilation.</t>
        </is>
      </c>
      <c r="F130" s="14" t="inlineStr">
        <is>
          <t>set</t>
        </is>
      </c>
      <c r="G130" s="12" t="inlineStr">
        <is>
          <t>All four</t>
        </is>
      </c>
      <c r="H130" s="12" t="inlineStr">
        <is>
          <t>Acid and hypochlorite must not share containment or an unventilated electrical cupboard.</t>
        </is>
      </c>
      <c r="I130" s="15" t="n"/>
      <c r="J130" s="15" t="inlineStr"/>
      <c r="K130" s="15" t="n"/>
      <c r="L130" s="12">
        <f>IF(OR(I122="",K122=""),"",I122*K122)</f>
        <v/>
      </c>
      <c r="M130" s="15" t="inlineStr"/>
    </row>
    <row r="131" ht="17" customHeight="1">
      <c r="A131" s="12" t="inlineStr">
        <is>
          <t>Plunge pools and slide</t>
        </is>
      </c>
      <c r="B131" s="37" t="n"/>
      <c r="C131" s="37" t="n"/>
      <c r="D131" s="37" t="n"/>
      <c r="E131" s="37" t="n"/>
      <c r="F131" s="37" t="n"/>
      <c r="G131" s="37" t="n"/>
      <c r="H131" s="37" t="n"/>
      <c r="I131" s="37" t="n"/>
      <c r="J131" s="37" t="n"/>
      <c r="K131" s="37" t="n"/>
      <c r="L131" s="37" t="n"/>
      <c r="M131" s="38" t="n"/>
    </row>
    <row r="132">
      <c r="A132" s="12" t="inlineStr">
        <is>
          <t>Plunge pools and slide</t>
        </is>
      </c>
      <c r="B132" s="12" t="inlineStr">
        <is>
          <t>Pool underwater lighting</t>
        </is>
      </c>
      <c r="C132" s="12" t="inlineStr">
        <is>
          <t>Pool-rated LED fittings, niches and integral cables</t>
        </is>
      </c>
      <c r="D132" s="13" t="inlineStr">
        <is>
          <t>A</t>
        </is>
      </c>
      <c r="E132" s="12" t="inlineStr">
        <is>
          <t>A - undrawn: preliminary 12 V AC SELV, IP68 fittings, approximately 10-20 W each; one-two for small pools and two-four for larger pools, subject to lighting design.</t>
        </is>
      </c>
      <c r="F132" s="14" t="inlineStr">
        <is>
          <t>no</t>
        </is>
      </c>
      <c r="G132" s="12" t="inlineStr">
        <is>
          <t>All four</t>
        </is>
      </c>
      <c r="H132" s="12" t="inlineStr">
        <is>
          <t>Low-voltage pool-rated equipment and sealed construction suit a wet bare-foot environment.</t>
        </is>
      </c>
      <c r="I132" s="15" t="n"/>
      <c r="J132" s="15" t="inlineStr"/>
      <c r="K132" s="15" t="n"/>
      <c r="L132" s="12">
        <f>IF(OR(I124="",K124=""),"",I124*K124)</f>
        <v/>
      </c>
      <c r="M132" s="15" t="inlineStr"/>
    </row>
    <row r="133">
      <c r="A133" s="12" t="inlineStr">
        <is>
          <t>Plunge pools and slide</t>
        </is>
      </c>
      <c r="B133" s="12" t="inlineStr">
        <is>
          <t>Pool electrical package</t>
        </is>
      </c>
      <c r="C133" s="12" t="inlineStr">
        <is>
          <t>Safety isolating transformer, control panel and protective devices</t>
        </is>
      </c>
      <c r="D133" s="13" t="inlineStr">
        <is>
          <t>A</t>
        </is>
      </c>
      <c r="E133" s="12" t="inlineStr">
        <is>
          <t>A - undrawn: transformer outside prescribed pool zones; primary circuit protection, local isolation, pump protection, bonding and interlocks designed to the adopted IEC/BS pool requirements.</t>
        </is>
      </c>
      <c r="F133" s="14" t="inlineStr">
        <is>
          <t>set</t>
        </is>
      </c>
      <c r="G133" s="12" t="inlineStr">
        <is>
          <t>All four</t>
        </is>
      </c>
      <c r="H133" s="12" t="inlineStr">
        <is>
          <t>Pool lighting and pump equipment require coordinated protection, not just waterproof fittings.</t>
        </is>
      </c>
      <c r="I133" s="15" t="n"/>
      <c r="J133" s="15" t="inlineStr"/>
      <c r="K133" s="15" t="n"/>
      <c r="L133" s="12">
        <f>IF(OR(I125="",K125=""),"",I125*K125)</f>
        <v/>
      </c>
      <c r="M133" s="15" t="inlineStr"/>
    </row>
    <row r="134">
      <c r="A134" s="12" t="inlineStr">
        <is>
          <t>Plunge pools and slide</t>
        </is>
      </c>
      <c r="B134" s="12" t="inlineStr">
        <is>
          <t>Pool temperature control</t>
        </is>
      </c>
      <c r="C134" s="12" t="inlineStr">
        <is>
          <t>Reversible pool heat pump/chiller with titanium exchanger</t>
        </is>
      </c>
      <c r="D134" s="13" t="inlineStr">
        <is>
          <t>A</t>
        </is>
      </c>
      <c r="E134" s="12" t="inlineStr">
        <is>
          <t>A - conditional, undrawn: no active heating/chilling included in the base. Quote optional approximately 10-15 kW thermal class for small pools and 15-25 kW for larger pools, subject to heat-balance calculation.</t>
        </is>
      </c>
      <c r="F134" s="14" t="inlineStr">
        <is>
          <t>set</t>
        </is>
      </c>
      <c r="G134" s="12" t="inlineStr">
        <is>
          <t>All four</t>
        </is>
      </c>
      <c r="H134" s="12" t="inlineStr">
        <is>
          <t>Maldives plunge pools may need cooling as well as occasional heating; shaded airflow and noise are critical.</t>
        </is>
      </c>
      <c r="I134" s="15" t="n"/>
      <c r="J134" s="15" t="inlineStr"/>
      <c r="K134" s="15" t="n"/>
      <c r="L134" s="12">
        <f>IF(OR(I126="",K126=""),"",I126*K126)</f>
        <v/>
      </c>
      <c r="M134" s="15" t="inlineStr"/>
    </row>
    <row r="135">
      <c r="A135" s="12" t="inlineStr">
        <is>
          <t>Plunge pools and slide</t>
        </is>
      </c>
      <c r="B135" s="12" t="inlineStr">
        <is>
          <t>Backwash and pool-emptying connection</t>
        </is>
      </c>
      <c r="C135" s="12" t="inlineStr">
        <is>
          <t>Controlled waste pipe, holding/equalisation and dechlorination provisions</t>
        </is>
      </c>
      <c r="D135" s="13" t="inlineStr">
        <is>
          <t>A</t>
        </is>
      </c>
      <c r="E135" s="12" t="inlineStr">
        <is>
          <t>A - undrawn: route to the approved resort wastewater disposal system after checking chlorine, salinity and peak flow; do not assume direct STP acceptance or lagoon discharge.</t>
        </is>
      </c>
      <c r="F135" s="14" t="inlineStr">
        <is>
          <t>set</t>
        </is>
      </c>
      <c r="G135" s="12" t="inlineStr">
        <is>
          <t>All four</t>
        </is>
      </c>
      <c r="H135" s="12" t="inlineStr">
        <is>
          <t>A short filter backwash can create a large instantaneous load on small sewage systems.</t>
        </is>
      </c>
      <c r="I135" s="15" t="n"/>
      <c r="J135" s="15" t="inlineStr"/>
      <c r="K135" s="15" t="n"/>
      <c r="L135" s="12">
        <f>IF(OR(I127="",K127=""),"",I127*K127)</f>
        <v/>
      </c>
      <c r="M135" s="15" t="inlineStr"/>
    </row>
    <row r="136">
      <c r="A136" s="12" t="inlineStr">
        <is>
          <t>Plunge pools and slide</t>
        </is>
      </c>
      <c r="B136" s="12" t="inlineStr">
        <is>
          <t>Pool plant location</t>
        </is>
      </c>
      <c r="C136" s="12" t="inlineStr">
        <is>
          <t>Accessible equipment skid, isolators, vibration mounts and leak detection</t>
        </is>
      </c>
      <c r="D136" s="13" t="inlineStr">
        <is>
          <t>A</t>
        </is>
      </c>
      <c r="E136" s="12" t="inlineStr">
        <is>
          <t>A - undrawn: individual dry service bay adjacent to the pool; verify suction conditions and maintenance removal clearances. Do not assume all equipment fits the 3.14 m² MEP room or A11's 5.68 m² service room.</t>
        </is>
      </c>
      <c r="F136" s="14" t="inlineStr">
        <is>
          <t>set</t>
        </is>
      </c>
      <c r="G136" s="12" t="inlineStr">
        <is>
          <t>All four</t>
        </is>
      </c>
      <c r="H136" s="12" t="inlineStr">
        <is>
          <t>Pool equipment, hot-water storage, AC and electrical gear compete for very limited space.</t>
        </is>
      </c>
      <c r="I136" s="15" t="n"/>
      <c r="J136" s="15" t="inlineStr"/>
      <c r="K136" s="15" t="n"/>
      <c r="L136" s="12">
        <f>IF(OR(I128="",K128=""),"",I128*K128)</f>
        <v/>
      </c>
      <c r="M136" s="15" t="inlineStr"/>
    </row>
    <row r="137">
      <c r="A137" s="16" t="inlineStr">
        <is>
          <t>Plunge pools and slide</t>
        </is>
      </c>
      <c r="B137" s="16" t="inlineStr">
        <is>
          <t>Overwater pool elevations</t>
        </is>
      </c>
      <c r="C137" s="16" t="inlineStr">
        <is>
          <t>Raised/protected equipment connections and service access</t>
        </is>
      </c>
      <c r="D137" s="17" t="inlineStr">
        <is>
          <t>D</t>
        </is>
      </c>
      <c r="E137" s="16" t="inlineStr">
        <is>
          <t>D: pool datum −1200, high tide −1500 for A11/A12. A: equipment elevation requires flood, surge and wave assessment; the 300 mm difference is not a safe freeboard specification.</t>
        </is>
      </c>
      <c r="F137" s="18" t="inlineStr">
        <is>
          <t>set</t>
        </is>
      </c>
      <c r="G137" s="16" t="inlineStr">
        <is>
          <t>A11, A12</t>
        </is>
      </c>
      <c r="H137" s="16" t="inlineStr">
        <is>
          <t>Pumps and electrical boxes must not be placed at pool datum simply because the plan shows it.</t>
        </is>
      </c>
      <c r="I137" s="15" t="n"/>
      <c r="J137" s="15" t="inlineStr"/>
      <c r="K137" s="15" t="n"/>
      <c r="L137" s="16">
        <f>IF(OR(I129="",K129=""),"",I129*K129)</f>
        <v/>
      </c>
      <c r="M137" s="15" t="inlineStr"/>
    </row>
    <row r="138">
      <c r="A138" s="16" t="inlineStr">
        <is>
          <t>Plunge pools and slide</t>
        </is>
      </c>
      <c r="B138" s="16" t="inlineStr">
        <is>
          <t>Slide wetting services</t>
        </is>
      </c>
      <c r="C138" s="16" t="inlineStr">
        <is>
          <t>Conditional pump, strainer, isolation and dedicated wetting pipework</t>
        </is>
      </c>
      <c r="D138" s="17" t="inlineStr">
        <is>
          <t>D</t>
        </is>
      </c>
      <c r="E138" s="16" t="inlineStr">
        <is>
          <t>D: one RC slide at A09; two at A11. A: no wetting system is confirmed. If required by the slide designer, quote a separate hydraulically designed package; discharge destination and safety interlocks require confirmation.</t>
        </is>
      </c>
      <c r="F138" s="18" t="inlineStr">
        <is>
          <t>set</t>
        </is>
      </c>
      <c r="G138" s="16" t="inlineStr">
        <is>
          <t>A09, A11</t>
        </is>
      </c>
      <c r="H138" s="16" t="inlineStr">
        <is>
          <t>An RC slide does not prove that a pump is required or that it discharges into the pool.</t>
        </is>
      </c>
      <c r="I138" s="15" t="n"/>
      <c r="J138" s="15" t="inlineStr"/>
      <c r="K138" s="15" t="n"/>
      <c r="L138" s="16">
        <f>IF(OR(I130="",K130=""),"",I130*K130)</f>
        <v/>
      </c>
      <c r="M138" s="15" t="inlineStr"/>
    </row>
    <row r="139">
      <c r="A139" s="11" t="inlineStr">
        <is>
          <t>8. FIRE DETECTION, FIREFIGHTING AND EMERGENCY LIGHTING</t>
        </is>
      </c>
    </row>
    <row r="140">
      <c r="A140" s="12" t="inlineStr">
        <is>
          <t>Fire detection, firefighting and e</t>
        </is>
      </c>
      <c r="B140" s="12" t="inlineStr">
        <is>
          <t>Villa fire detection</t>
        </is>
      </c>
      <c r="C140" s="12" t="inlineStr">
        <is>
          <t>Addressable optical smoke detectors and bases</t>
        </is>
      </c>
      <c r="D140" s="13" t="inlineStr">
        <is>
          <t>A</t>
        </is>
      </c>
      <c r="E140" s="12" t="inlineStr">
        <is>
          <t>A - undrawn: detectors in each sleeping room, including maid accommodation, and other rooms/circulation required by the fire strategy. EN 54-compatible system; final quantities and positions require a fire layout.</t>
        </is>
      </c>
      <c r="F140" s="14" t="inlineStr">
        <is>
          <t>no</t>
        </is>
      </c>
      <c r="G140" s="12" t="inlineStr">
        <is>
          <t>All four</t>
        </is>
      </c>
      <c r="H140" s="12" t="inlineStr">
        <is>
          <t>Detached accommodation still requires prompt detection and notification to resort staff.</t>
        </is>
      </c>
      <c r="I140" s="15" t="n"/>
      <c r="J140" s="15" t="inlineStr"/>
      <c r="K140" s="15" t="n"/>
      <c r="L140" s="12">
        <f>IF(OR(I132="",K132=""),"",I132*K132)</f>
        <v/>
      </c>
      <c r="M140" s="15" t="inlineStr"/>
    </row>
    <row r="141" ht="17" customHeight="1">
      <c r="A141" s="12" t="inlineStr">
        <is>
          <t>Fire detection, firefighting and e</t>
        </is>
      </c>
      <c r="B141" s="37" t="n"/>
      <c r="C141" s="37" t="n"/>
      <c r="D141" s="37" t="n"/>
      <c r="E141" s="37" t="n"/>
      <c r="F141" s="37" t="n"/>
      <c r="G141" s="37" t="n"/>
      <c r="H141" s="37" t="n"/>
      <c r="I141" s="37" t="n"/>
      <c r="J141" s="37" t="n"/>
      <c r="K141" s="37" t="n"/>
      <c r="L141" s="37" t="n"/>
      <c r="M141" s="38" t="n"/>
    </row>
    <row r="142">
      <c r="A142" s="12" t="inlineStr">
        <is>
          <t>Fire detection, firefighting and e</t>
        </is>
      </c>
      <c r="B142" s="12" t="inlineStr">
        <is>
          <t>Alarm notification</t>
        </is>
      </c>
      <c r="C142" s="12" t="inlineStr">
        <is>
          <t>Sounders, visual alarms and interfaces</t>
        </is>
      </c>
      <c r="D142" s="13" t="inlineStr">
        <is>
          <t>A</t>
        </is>
      </c>
      <c r="E142" s="12" t="inlineStr">
        <is>
          <t>A - undrawn: bedroom alarm design target approximately 75 dBA at the bedhead with doors closed; accessible-room visual/tactile provisions as required. Final cause-and-effect and sound calculations by fire designer.</t>
        </is>
      </c>
      <c r="F142" s="14" t="inlineStr">
        <is>
          <t>set</t>
        </is>
      </c>
      <c r="G142" s="12" t="inlineStr">
        <is>
          <t>All four</t>
        </is>
      </c>
      <c r="H142" s="12" t="inlineStr">
        <is>
          <t>A corridor sounder may not wake a guest behind closed doors.</t>
        </is>
      </c>
      <c r="I142" s="15" t="n"/>
      <c r="J142" s="15" t="inlineStr"/>
      <c r="K142" s="15" t="n"/>
      <c r="L142" s="12">
        <f>IF(OR(I134="",K134=""),"",I134*K134)</f>
        <v/>
      </c>
      <c r="M142" s="15" t="inlineStr"/>
    </row>
    <row r="143">
      <c r="A143" s="12" t="inlineStr">
        <is>
          <t>Fire detection, firefighting and e</t>
        </is>
      </c>
      <c r="B143" s="12" t="inlineStr">
        <is>
          <t>Resort alarm connection</t>
        </is>
      </c>
      <c r="C143" s="12" t="inlineStr">
        <is>
          <t>Approved fire-alarm loop/network interface and isolators</t>
        </is>
      </c>
      <c r="D143" s="13" t="inlineStr">
        <is>
          <t>A</t>
        </is>
      </c>
      <c r="E143" s="12" t="inlineStr">
        <is>
          <t>A - undrawn: monitored connection to the resort fire panel; fault isolation at villa branches. Any fibre/network interface must be approved for the fire system, rather than relying on the ordinary guest LAN.</t>
        </is>
      </c>
      <c r="F143" s="14" t="inlineStr">
        <is>
          <t>set</t>
        </is>
      </c>
      <c r="G143" s="12" t="inlineStr">
        <is>
          <t>All four</t>
        </is>
      </c>
      <c r="H143" s="12" t="inlineStr">
        <is>
          <t>Engineering/security staff need to identify the particular villa and maintain alarm service during network faults.</t>
        </is>
      </c>
      <c r="I143" s="15" t="n"/>
      <c r="J143" s="15" t="inlineStr"/>
      <c r="K143" s="15" t="n"/>
      <c r="L143" s="12">
        <f>IF(OR(I135="",K135=""),"",I135*K135)</f>
        <v/>
      </c>
      <c r="M143" s="15" t="inlineStr"/>
    </row>
    <row r="144">
      <c r="A144" s="12" t="inlineStr">
        <is>
          <t>Fire detection, firefighting and e</t>
        </is>
      </c>
      <c r="B144" s="12" t="inlineStr">
        <is>
          <t>Fire-alarm wiring</t>
        </is>
      </c>
      <c r="C144" s="12" t="inlineStr">
        <is>
          <t>Fire-resistant cables, supports and weatherproof interfaces</t>
        </is>
      </c>
      <c r="D144" s="13" t="inlineStr">
        <is>
          <t>A</t>
        </is>
      </c>
      <c r="E144" s="12" t="inlineStr">
        <is>
          <t>A - undrawn: preliminary 2-core 1.5 mm² fire-resistant cable where appropriate to the selected system; final cable construction and circuit survivability to fire design.</t>
        </is>
      </c>
      <c r="F144" s="14" t="inlineStr">
        <is>
          <t>m</t>
        </is>
      </c>
      <c r="G144" s="12" t="inlineStr">
        <is>
          <t>All four</t>
        </is>
      </c>
      <c r="H144" s="12" t="inlineStr">
        <is>
          <t>Exposed walkway runs need both environmental protection and dependable alarm transmission.</t>
        </is>
      </c>
      <c r="I144" s="15" t="n"/>
      <c r="J144" s="15" t="inlineStr"/>
      <c r="K144" s="15" t="n"/>
      <c r="L144" s="12">
        <f>IF(OR(I136="",K136=""),"",I136*K136)</f>
        <v/>
      </c>
      <c r="M144" s="15" t="inlineStr"/>
    </row>
    <row r="145">
      <c r="A145" s="12" t="inlineStr">
        <is>
          <t>Fire detection, firefighting and e</t>
        </is>
      </c>
      <c r="B145" s="12" t="inlineStr">
        <is>
          <t>Portable extinguishers</t>
        </is>
      </c>
      <c r="C145" s="12" t="inlineStr">
        <is>
          <t>EN 3 extinguishers and protective cabinets</t>
        </is>
      </c>
      <c r="D145" s="13" t="inlineStr">
        <is>
          <t>A</t>
        </is>
      </c>
      <c r="E145" s="12" t="inlineStr">
        <is>
          <t>A - undrawn: preliminary one 6 L water-mist extinguisher of suitable fire rating near each villa exit; additional 2 kg CO₂ unit at electrical plant where the risk assessment supports it. Final type/count by fire authority and operator.</t>
        </is>
      </c>
      <c r="F145" s="14" t="inlineStr">
        <is>
          <t>no</t>
        </is>
      </c>
      <c r="G145" s="12" t="inlineStr">
        <is>
          <t>All four</t>
        </is>
      </c>
      <c r="H145" s="12" t="inlineStr">
        <is>
          <t>Appropriate cabinets resist salt exposure; selection should consider training and guest-area use.</t>
        </is>
      </c>
      <c r="I145" s="15" t="n"/>
      <c r="J145" s="15" t="inlineStr"/>
      <c r="K145" s="15" t="n"/>
      <c r="L145" s="12">
        <f>IF(OR(I137="",K137=""),"",I137*K137)</f>
        <v/>
      </c>
      <c r="M145" s="15" t="inlineStr"/>
    </row>
    <row r="146">
      <c r="A146" s="12" t="inlineStr">
        <is>
          <t>Fire detection, firefighting and e</t>
        </is>
      </c>
      <c r="B146" s="12" t="inlineStr">
        <is>
          <t>Emergency luminaires</t>
        </is>
      </c>
      <c r="C146" s="12" t="inlineStr">
        <is>
          <t>Self-contained LED emergency fittings</t>
        </is>
      </c>
      <c r="D146" s="13" t="inlineStr">
        <is>
          <t>A</t>
        </is>
      </c>
      <c r="E146" s="12" t="inlineStr">
        <is>
          <t>A - undrawn: preliminary three-hour battery duration, automatic testing and external IP65 construction; illuminate escape paths, changes of direction and relevant equipment. Photometric design target generally &gt;=1 lux on escape-route centreline.</t>
        </is>
      </c>
      <c r="F146" s="14" t="inlineStr">
        <is>
          <t>no</t>
        </is>
      </c>
      <c r="G146" s="12" t="inlineStr">
        <is>
          <t>All four and access walkways</t>
        </is>
      </c>
      <c r="H146" s="12" t="inlineStr">
        <is>
          <t>Lighting remains available during generator transfer, local circuit faults and key-card shutdown.</t>
        </is>
      </c>
      <c r="I146" s="15" t="n"/>
      <c r="J146" s="15" t="inlineStr"/>
      <c r="K146" s="15" t="n"/>
      <c r="L146" s="12">
        <f>IF(OR(I138="",K138=""),"",I138*K138)</f>
        <v/>
      </c>
      <c r="M146" s="15" t="inlineStr"/>
    </row>
    <row r="147">
      <c r="A147" s="12" t="inlineStr">
        <is>
          <t>Fire detection, firefighting and e</t>
        </is>
      </c>
      <c r="B147" s="12" t="inlineStr">
        <is>
          <t>Escape signage</t>
        </is>
      </c>
      <c r="C147" s="12" t="inlineStr">
        <is>
          <t>Maintained illuminated exit/direction signs</t>
        </is>
      </c>
      <c r="D147" s="13" t="inlineStr">
        <is>
          <t>A</t>
        </is>
      </c>
      <c r="E147" s="12" t="inlineStr">
        <is>
          <t>A - undrawn: signs and pictograms to the adopted fire strategy; provide directional continuity from water villa to the designated safe shore route. Quantities await the escape layout.</t>
        </is>
      </c>
      <c r="F147" s="14" t="inlineStr">
        <is>
          <t>no</t>
        </is>
      </c>
      <c r="G147" s="12" t="inlineStr">
        <is>
          <t>All four; especially A11/A12</t>
        </is>
      </c>
      <c r="H147" s="12" t="inlineStr">
        <is>
          <t>The overwater walkway is part of the evacuation route.</t>
        </is>
      </c>
      <c r="I147" s="15" t="n"/>
      <c r="J147" s="15" t="inlineStr"/>
      <c r="K147" s="15" t="n"/>
      <c r="L147" s="12">
        <f>IF(OR(I139="",K139=""),"",I139*K139)</f>
        <v/>
      </c>
      <c r="M147" s="15" t="inlineStr"/>
    </row>
    <row r="148">
      <c r="A148" s="12" t="inlineStr">
        <is>
          <t>Fire detection, firefighting and e</t>
        </is>
      </c>
      <c r="B148" s="12" t="inlineStr">
        <is>
          <t>Fixed firefighting</t>
        </is>
      </c>
      <c r="C148" s="12" t="inlineStr">
        <is>
          <t>Conditional sprinkler/hydrant distribution and control equipment</t>
        </is>
      </c>
      <c r="D148" s="13" t="inlineStr">
        <is>
          <t>A</t>
        </is>
      </c>
      <c r="E148" s="12" t="inlineStr">
        <is>
          <t>A - conditional, undrawn: determine need through the approved resort fire strategy, construction type, fire-service access and water supply. Do not infer exemption solely because a villa is detached.</t>
        </is>
      </c>
      <c r="F148" s="14" t="inlineStr">
        <is>
          <t>set</t>
        </is>
      </c>
      <c r="G148" s="12" t="inlineStr">
        <is>
          <t>All four - villa and shared interfaces</t>
        </is>
      </c>
      <c r="H148" s="12" t="inlineStr">
        <is>
          <t>A required fixed system can materially affect shore pumps, storage and jetty service capacity.</t>
        </is>
      </c>
      <c r="I148" s="15" t="n"/>
      <c r="J148" s="15" t="inlineStr"/>
      <c r="K148" s="15" t="n"/>
      <c r="L148" s="12">
        <f>IF(OR(I140="",K140=""),"",I140*K140)</f>
        <v/>
      </c>
      <c r="M148" s="15" t="inlineStr"/>
    </row>
    <row r="149">
      <c r="A149" s="11" t="inlineStr">
        <is>
          <t>9. SERVICES ROUTING OVER WATER</t>
        </is>
      </c>
    </row>
    <row r="150">
      <c r="A150" s="16" t="inlineStr">
        <is>
          <t>Services routing over water</t>
        </is>
      </c>
      <c r="B150" s="16" t="inlineStr">
        <is>
          <t>Main service corridor</t>
        </is>
      </c>
      <c r="C150" s="16" t="inlineStr">
        <is>
          <t>Coordinated accessible walkway service zone</t>
        </is>
      </c>
      <c r="D150" s="17" t="inlineStr">
        <is>
          <t>D</t>
        </is>
      </c>
      <c r="E150" s="16" t="inlineStr">
        <is>
          <t>D: overwater setting; A12 walkway-to-room identified. A: services run from shore along/within accessible jetty supports, then branch to each villa. Actual route, length, clearances and support geometry are unissued.</t>
        </is>
      </c>
      <c r="F150" s="18" t="inlineStr">
        <is>
          <t>set</t>
        </is>
      </c>
      <c r="G150" s="16" t="inlineStr">
        <is>
          <t>A11, A12</t>
        </is>
      </c>
      <c r="H150" s="16" t="inlineStr">
        <is>
          <t>No direct seabed route or hidden embedded route is assumed.</t>
        </is>
      </c>
      <c r="I150" s="15" t="n"/>
      <c r="J150" s="15" t="inlineStr"/>
      <c r="K150" s="15" t="n"/>
      <c r="L150" s="16">
        <f>IF(OR(I142="",K142=""),"",I142*K142)</f>
        <v/>
      </c>
      <c r="M150" s="15" t="inlineStr"/>
    </row>
    <row r="151">
      <c r="A151" s="12" t="inlineStr">
        <is>
          <t>Services routing over water</t>
        </is>
      </c>
      <c r="B151" s="12" t="inlineStr">
        <is>
          <t>Power containment</t>
        </is>
      </c>
      <c r="C151" s="12" t="inlineStr">
        <is>
          <t>Covered UV-resistant GRP cable ladder/tray or heavy-duty ducts</t>
        </is>
      </c>
      <c r="D151" s="13" t="inlineStr">
        <is>
          <t>A</t>
        </is>
      </c>
      <c r="E151" s="12" t="inlineStr">
        <is>
          <t>A - undrawn: preliminary 300-450 mm shared power tray width, sized by cable fill and thermal calculation; secured covers, drainage and accessible pulling/inspection positions. Electrical cable itself is listed in Section 1.</t>
        </is>
      </c>
      <c r="F151" s="14" t="inlineStr">
        <is>
          <t>m</t>
        </is>
      </c>
      <c r="G151" s="12" t="inlineStr">
        <is>
          <t>A11, A12</t>
        </is>
      </c>
      <c r="H151" s="12" t="inlineStr">
        <is>
          <t>GRP avoids rapidly corroding ordinary galvanised tray in lagoon splash zones.</t>
        </is>
      </c>
      <c r="I151" s="15" t="n"/>
      <c r="J151" s="15" t="inlineStr"/>
      <c r="K151" s="15" t="n"/>
      <c r="L151" s="12">
        <f>IF(OR(I143="",K143=""),"",I143*K143)</f>
        <v/>
      </c>
      <c r="M151" s="15" t="inlineStr"/>
    </row>
    <row r="152">
      <c r="A152" s="12" t="inlineStr">
        <is>
          <t>Services routing over water</t>
        </is>
      </c>
      <c r="B152" s="12" t="inlineStr">
        <is>
          <t>Data containment</t>
        </is>
      </c>
      <c r="C152" s="12" t="inlineStr">
        <is>
          <t>Separate GRP tray or HDPE ducts</t>
        </is>
      </c>
      <c r="D152" s="13" t="inlineStr">
        <is>
          <t>A</t>
        </is>
      </c>
      <c r="E152" s="12" t="inlineStr">
        <is>
          <t>A - undrawn: preliminary 100-150 mm tray or 50-63 mm ducts; physical separation/barrier from power, with one spare duct where practicable. Final spacing to EMC and containment design.</t>
        </is>
      </c>
      <c r="F152" s="14" t="inlineStr">
        <is>
          <t>m</t>
        </is>
      </c>
      <c r="G152" s="12" t="inlineStr">
        <is>
          <t>A11, A12</t>
        </is>
      </c>
      <c r="H152" s="12" t="inlineStr">
        <is>
          <t>Separate accessible routes simplify upgrades and fault finding.</t>
        </is>
      </c>
      <c r="I152" s="15" t="n"/>
      <c r="J152" s="15" t="inlineStr"/>
      <c r="K152" s="15" t="n"/>
      <c r="L152" s="12">
        <f>IF(OR(I144="",K144=""),"",I144*K144)</f>
        <v/>
      </c>
      <c r="M152" s="15" t="inlineStr"/>
    </row>
    <row r="153" ht="17" customHeight="1">
      <c r="A153" s="12" t="inlineStr">
        <is>
          <t>Services routing over water</t>
        </is>
      </c>
      <c r="B153" s="37" t="n"/>
      <c r="C153" s="37" t="n"/>
      <c r="D153" s="37" t="n"/>
      <c r="E153" s="37" t="n"/>
      <c r="F153" s="37" t="n"/>
      <c r="G153" s="37" t="n"/>
      <c r="H153" s="37" t="n"/>
      <c r="I153" s="37" t="n"/>
      <c r="J153" s="37" t="n"/>
      <c r="K153" s="37" t="n"/>
      <c r="L153" s="37" t="n"/>
      <c r="M153" s="38" t="n"/>
    </row>
    <row r="154">
      <c r="A154" s="12" t="inlineStr">
        <is>
          <t>Services routing over water</t>
        </is>
      </c>
      <c r="B154" s="12" t="inlineStr">
        <is>
          <t>Fixings and interfaces</t>
        </is>
      </c>
      <c r="C154" s="12" t="inlineStr">
        <is>
          <t>316L fasteners, suitable GRP brackets and isolation washers</t>
        </is>
      </c>
      <c r="D154" s="13" t="inlineStr">
        <is>
          <t>A</t>
        </is>
      </c>
      <c r="E154" s="12" t="inlineStr">
        <is>
          <t>A - undrawn: corrosion-compatible combinations; isolate dissimilar metals and prevent crevices where practical. Higher-alloy/nonmetallic components where exposure warrants.</t>
        </is>
      </c>
      <c r="F154" s="14" t="inlineStr">
        <is>
          <t>set</t>
        </is>
      </c>
      <c r="G154" s="12" t="inlineStr">
        <is>
          <t>A11, A12</t>
        </is>
      </c>
      <c r="H154" s="12" t="inlineStr">
        <is>
          <t>"Stainless" is not sufficient specification for every wet chloride location.</t>
        </is>
      </c>
      <c r="I154" s="15" t="n"/>
      <c r="J154" s="15" t="inlineStr"/>
      <c r="K154" s="15" t="n"/>
      <c r="L154" s="12">
        <f>IF(OR(I146="",K146=""),"",I146*K146)</f>
        <v/>
      </c>
      <c r="M154" s="15" t="inlineStr"/>
    </row>
    <row r="155">
      <c r="A155" s="12" t="inlineStr">
        <is>
          <t>Services routing over water</t>
        </is>
      </c>
      <c r="B155" s="12" t="inlineStr">
        <is>
          <t>Thermal movement</t>
        </is>
      </c>
      <c r="C155" s="12" t="inlineStr">
        <is>
          <t>Engineered pipe loops, sliding supports and anchor fittings</t>
        </is>
      </c>
      <c r="D155" s="13" t="inlineStr">
        <is>
          <t>A</t>
        </is>
      </c>
      <c r="E155" s="12" t="inlineStr">
        <is>
          <t>A - undrawn: allow PE movement using supplier coefficients; illustrative 30 m pipe at 30°C temperature change can move about 180 mm at 0.2 mm/m/°C. Do not rigidly clamp an entire jetty run.</t>
        </is>
      </c>
      <c r="F155" s="14" t="inlineStr">
        <is>
          <t>set</t>
        </is>
      </c>
      <c r="G155" s="12" t="inlineStr">
        <is>
          <t>A11, A12</t>
        </is>
      </c>
      <c r="H155" s="12" t="inlineStr">
        <is>
          <t>Sun exposure produces significant movement even when the supporting walkway is fixed.</t>
        </is>
      </c>
      <c r="I155" s="15" t="n"/>
      <c r="J155" s="15" t="inlineStr"/>
      <c r="K155" s="15" t="n"/>
      <c r="L155" s="12">
        <f>IF(OR(I147="",K147=""),"",I147*K147)</f>
        <v/>
      </c>
      <c r="M155" s="15" t="inlineStr"/>
    </row>
    <row r="156">
      <c r="A156" s="12" t="inlineStr">
        <is>
          <t>Services routing over water</t>
        </is>
      </c>
      <c r="B156" s="12" t="inlineStr">
        <is>
          <t>Structural movement interfaces</t>
        </is>
      </c>
      <c r="C156" s="12" t="inlineStr">
        <is>
          <t>Flexible service loops and approved movement couplings</t>
        </is>
      </c>
      <c r="D156" s="13" t="inlineStr">
        <is>
          <t>A</t>
        </is>
      </c>
      <c r="E156" s="12" t="inlineStr">
        <is>
          <t>A - undrawn: accommodate jetty joints, settlement and villa interfaces; cable bend radius, pipe pressure rating and fatigue duty govern the detail. Ordinary flexible hose is not the permanent sewage-main base.</t>
        </is>
      </c>
      <c r="F156" s="14" t="inlineStr">
        <is>
          <t>set</t>
        </is>
      </c>
      <c r="G156" s="12" t="inlineStr">
        <is>
          <t>A11, A12</t>
        </is>
      </c>
      <c r="H156" s="12" t="inlineStr">
        <is>
          <t>Prevents cracked fittings and pulled cable terminations at independently moving structures.</t>
        </is>
      </c>
      <c r="I156" s="15" t="n"/>
      <c r="J156" s="15" t="inlineStr"/>
      <c r="K156" s="15" t="n"/>
      <c r="L156" s="12">
        <f>IF(OR(I148="",K148=""),"",I148*K148)</f>
        <v/>
      </c>
      <c r="M156" s="15" t="inlineStr"/>
    </row>
    <row r="157">
      <c r="A157" s="12" t="inlineStr">
        <is>
          <t>Services routing over water</t>
        </is>
      </c>
      <c r="B157" s="12" t="inlineStr">
        <is>
          <t>Shore/villa isolation</t>
        </is>
      </c>
      <c r="C157" s="12" t="inlineStr">
        <is>
          <t>Accessible power disconnects, water/sewer isolation and labels</t>
        </is>
      </c>
      <c r="D157" s="13" t="inlineStr">
        <is>
          <t>A</t>
        </is>
      </c>
      <c r="E157" s="12" t="inlineStr">
        <is>
          <t>A - undrawn: isolate each branch without interrupting adjacent villas; arrange valves, meters and junctions where technicians can work from a safe access position.</t>
        </is>
      </c>
      <c r="F157" s="14" t="inlineStr">
        <is>
          <t>set</t>
        </is>
      </c>
      <c r="G157" s="12" t="inlineStr">
        <is>
          <t>A11, A12</t>
        </is>
      </c>
      <c r="H157" s="12" t="inlineStr">
        <is>
          <t>Allows occupied-villa maintenance and contains the consequences of a single failure.</t>
        </is>
      </c>
      <c r="I157" s="15" t="n"/>
      <c r="J157" s="15" t="inlineStr"/>
      <c r="K157" s="15" t="n"/>
      <c r="L157" s="12">
        <f>IF(OR(I149="",K149=""),"",I149*K149)</f>
        <v/>
      </c>
      <c r="M157" s="15" t="inlineStr"/>
    </row>
    <row r="158" ht="17" customHeight="1">
      <c r="A158" s="12" t="inlineStr">
        <is>
          <t>Services routing over water</t>
        </is>
      </c>
      <c r="B158" s="37" t="n"/>
      <c r="C158" s="37" t="n"/>
      <c r="D158" s="37" t="n"/>
      <c r="E158" s="37" t="n"/>
      <c r="F158" s="37" t="n"/>
      <c r="G158" s="37" t="n"/>
      <c r="H158" s="37" t="n"/>
      <c r="I158" s="37" t="n"/>
      <c r="J158" s="37" t="n"/>
      <c r="K158" s="37" t="n"/>
      <c r="L158" s="37" t="n"/>
      <c r="M158" s="38" t="n"/>
    </row>
    <row r="159">
      <c r="A159" s="12" t="inlineStr">
        <is>
          <t>Services routing over water</t>
        </is>
      </c>
      <c r="B159" s="12" t="inlineStr">
        <is>
          <t>Service identification</t>
        </is>
      </c>
      <c r="C159" s="12" t="inlineStr">
        <is>
          <t>UV-resistant labels, engraved tags, route markers and valve numbering</t>
        </is>
      </c>
      <c r="D159" s="13" t="inlineStr">
        <is>
          <t>A</t>
        </is>
      </c>
      <c r="E159" s="12" t="inlineStr">
        <is>
          <t>A - undrawn: identify both ends, branch points and isolation locations; coordinate with as-built drawings and resort maintenance numbering.</t>
        </is>
      </c>
      <c r="F159" s="14" t="inlineStr">
        <is>
          <t>set</t>
        </is>
      </c>
      <c r="G159" s="12" t="inlineStr">
        <is>
          <t>A11, A12</t>
        </is>
      </c>
      <c r="H159" s="12" t="inlineStr">
        <is>
          <t>Clear identification speeds repairs when replacement staff or outside contractors arrive by boat.</t>
        </is>
      </c>
      <c r="I159" s="15" t="n"/>
      <c r="J159" s="15" t="inlineStr"/>
      <c r="K159" s="15" t="n"/>
      <c r="L159" s="12">
        <f>IF(OR(I151="",K151=""),"",I151*K151)</f>
        <v/>
      </c>
      <c r="M159" s="15" t="inlineStr"/>
    </row>
    <row r="160">
      <c r="A160" s="12" t="inlineStr">
        <is>
          <t>Services routing over water</t>
        </is>
      </c>
      <c r="B160" s="12" t="inlineStr">
        <is>
          <t>Maintenance access fittings</t>
        </is>
      </c>
      <c r="C160" s="12" t="inlineStr">
        <is>
          <t>Removable containment covers, access-box hardware and lifting provisions</t>
        </is>
      </c>
      <c r="D160" s="13" t="inlineStr">
        <is>
          <t>A</t>
        </is>
      </c>
      <c r="E160" s="12" t="inlineStr">
        <is>
          <t>A - undrawn: accessible cable joints, valves and pump removal points; sizes matched to equipment replacement. Walkway structure and architectural access panels remain coordinated with their separate packages.</t>
        </is>
      </c>
      <c r="F160" s="14" t="inlineStr">
        <is>
          <t>set</t>
        </is>
      </c>
      <c r="G160" s="12" t="inlineStr">
        <is>
          <t>A11, A12</t>
        </is>
      </c>
      <c r="H160" s="12" t="inlineStr">
        <is>
          <t>Equipment must be replaceable without dismantling large areas of finished guest walkway.</t>
        </is>
      </c>
      <c r="I160" s="15" t="n"/>
      <c r="J160" s="15" t="inlineStr"/>
      <c r="K160" s="15" t="n"/>
      <c r="L160" s="12">
        <f>IF(OR(I152="",K152=""),"",I152*K152)</f>
        <v/>
      </c>
      <c r="M160" s="15" t="inlineStr"/>
    </row>
    <row r="161">
      <c r="A161" s="11" t="inlineStr">
        <is>
          <t>10. NORMAL MALDIVES RESORT PRACTICE - FOUR MAJOR DECISIONS</t>
        </is>
      </c>
    </row>
    <row r="162">
      <c r="A162" s="12" t="inlineStr">
        <is>
          <t>Normal Maldives resort practice</t>
        </is>
      </c>
      <c r="B162" s="12" t="inlineStr">
        <is>
          <t>AC type</t>
        </is>
      </c>
      <c r="C162" s="12" t="inlineStr">
        <is>
          <t>Concealed ducted DX split or villa-scale VRF/mini-VRF</t>
        </is>
      </c>
      <c r="D162" s="13" t="inlineStr">
        <is>
          <t>A</t>
        </is>
      </c>
      <c r="E162" s="12" t="inlineStr">
        <is>
          <t>A - KV2 system unknown: ducted splits suit individual small villas; mini-VRF suits several independently controlled rooms. Enquiry base: split for A09/A12, mini-VRF for A10/A11. These are established available approaches, not evidence of KV2's installed system.</t>
        </is>
      </c>
      <c r="F162" s="14" t="inlineStr">
        <is>
          <t>set</t>
        </is>
      </c>
      <c r="G162" s="12" t="inlineStr">
        <is>
          <t>All four</t>
        </is>
      </c>
      <c r="H162" s="12" t="inlineStr">
        <is>
          <t>Maldives contractors document split/mini-VRF/VRF resort installations; see ProAc resort projects. Concealed indoor equipment suits the ID intent.</t>
        </is>
      </c>
      <c r="I162" s="15" t="n"/>
      <c r="J162" s="15" t="inlineStr"/>
      <c r="K162" s="15" t="n"/>
      <c r="L162" s="12">
        <f>IF(OR(I154="",K154=""),"",I154*K154)</f>
        <v/>
      </c>
      <c r="M162" s="15" t="inlineStr"/>
    </row>
    <row r="163">
      <c r="A163" s="12" t="inlineStr">
        <is>
          <t>Normal Maldives resort practice</t>
        </is>
      </c>
      <c r="B163" s="12" t="inlineStr">
        <is>
          <t>Hot-water type</t>
        </is>
      </c>
      <c r="C163" s="12" t="inlineStr">
        <is>
          <t>Heat-recovery/heat-pump storage, solar-assisted storage or local electric storage</t>
        </is>
      </c>
      <c r="D163" s="13" t="inlineStr">
        <is>
          <t>A</t>
        </is>
      </c>
      <c r="E163" s="12" t="inlineStr">
        <is>
          <t>A - KV2 system unknown: there is no single universal arrangement. Central/cluster generation is attractive with nearby recovered heat; local storage avoids long circulation mains. Enquiry base is local heat-pump storage, with the listed substitutions.</t>
        </is>
      </c>
      <c r="F163" s="14" t="inlineStr">
        <is>
          <t>set</t>
        </is>
      </c>
      <c r="G163" s="12" t="inlineStr">
        <is>
          <t>All four</t>
        </is>
      </c>
      <c r="H163" s="12" t="inlineStr">
        <is>
          <t>Actual Maldives projects include heat-pump conversion at Four Seasons Kuda Huraa, report p. 20 and solar hot water at Amari villas.</t>
        </is>
      </c>
      <c r="I163" s="15" t="n"/>
      <c r="J163" s="15" t="inlineStr"/>
      <c r="K163" s="15" t="n"/>
      <c r="L163" s="12">
        <f>IF(OR(I155="",K155=""),"",I155*K155)</f>
        <v/>
      </c>
      <c r="M163" s="15" t="inlineStr"/>
    </row>
    <row r="164">
      <c r="A164" s="12" t="inlineStr">
        <is>
          <t>Normal Maldives resort practice</t>
        </is>
      </c>
      <c r="B164" s="12" t="inlineStr">
        <is>
          <t>Sewage from water villas</t>
        </is>
      </c>
      <c r="C164" s="12" t="inlineStr">
        <is>
          <t>Short gravity collection followed by gravity, pressure or vacuum conveyance to shore</t>
        </is>
      </c>
      <c r="D164" s="13" t="inlineStr">
        <is>
          <t>A</t>
        </is>
      </c>
      <c r="E164" s="12" t="inlineStr">
        <is>
          <t>A - KV2 network unknown: select against actual jetty levels and the receiving network. Base is sealed duplex pressure lifting; vacuum is a complete network alternative; gravity is preferred only where surveyed falls work.</t>
        </is>
      </c>
      <c r="F164" s="14" t="inlineStr">
        <is>
          <t>set</t>
        </is>
      </c>
      <c r="G164" s="12" t="inlineStr">
        <is>
          <t>A11, A12</t>
        </is>
      </c>
      <c r="H164" s="12" t="inlineStr">
        <is>
          <t>Vacuum is recognised in URA's dedicated design guideline. None of these systems justifies untreated discharge beneath a villa.</t>
        </is>
      </c>
      <c r="I164" s="15" t="n"/>
      <c r="J164" s="15" t="inlineStr"/>
      <c r="K164" s="15" t="n"/>
      <c r="L164" s="12">
        <f>IF(OR(I156="",K156=""),"",I156*K156)</f>
        <v/>
      </c>
      <c r="M164" s="15" t="inlineStr"/>
    </row>
    <row r="165">
      <c r="A165" s="12" t="inlineStr">
        <is>
          <t>Normal Maldives resort practice</t>
        </is>
      </c>
      <c r="B165" s="12" t="inlineStr">
        <is>
          <t>Pool plant location</t>
        </is>
      </c>
      <c r="C165" s="12" t="inlineStr">
        <is>
          <t>Individual nearby service bay, with shared access where practicable</t>
        </is>
      </c>
      <c r="D165" s="13" t="inlineStr">
        <is>
          <t>A</t>
        </is>
      </c>
      <c r="E165" s="12" t="inlineStr">
        <is>
          <t>A - KV2 location unknown: practical enquiry arrangement is accessible local plant close to each pool. For water villas, use a dry protected bay/platform above verified marine design levels; below-deck placement is acceptable only if the complete access and flood design works.</t>
        </is>
      </c>
      <c r="F165" s="14" t="inlineStr">
        <is>
          <t>set</t>
        </is>
      </c>
      <c r="G165" s="12" t="inlineStr">
        <is>
          <t>All four</t>
        </is>
      </c>
      <c r="H165" s="12" t="inlineStr">
        <is>
          <t>Short pipe runs help hydraulics, but guest noise, chemical segregation and replacement access govern the final location. This is an engineering recommendation, not a confirmed drawing detail.</t>
        </is>
      </c>
      <c r="I165" s="15" t="n"/>
      <c r="J165" s="15" t="inlineStr"/>
      <c r="K165" s="15" t="n"/>
      <c r="L165" s="12">
        <f>IF(OR(I157="",K157=""),"",I157*K157)</f>
        <v/>
      </c>
      <c r="M165" s="15" t="inlineStr"/>
    </row>
    <row r="166">
      <c r="A166" s="11" t="inlineStr">
        <is>
          <t>11. URA APPROVALS, SUBMISSIONS AND COMPLETION RECORDS</t>
        </is>
      </c>
    </row>
    <row r="167">
      <c r="A167" s="12" t="inlineStr">
        <is>
          <t>URA approvals, submissions and com</t>
        </is>
      </c>
      <c r="B167" s="12" t="inlineStr">
        <is>
          <t>Panel/SLD approval</t>
        </is>
      </c>
      <c r="C167" s="12" t="inlineStr">
        <is>
          <t>ENE01 application and electrical design package</t>
        </is>
      </c>
      <c r="D167" s="13" t="inlineStr">
        <is>
          <t>A</t>
        </is>
      </c>
      <c r="E167" s="12" t="inlineStr">
        <is>
          <t>A - submission scope; drawings absent: triggered by the assumed &gt;=63 A incomers. Submit SLD, A4 load calculations, phase balance, feeder/cable/protection schedules, owner identification, property documents, engineer appointment and applicable transformer/generator details. Include previous approvals for amendments.</t>
        </is>
      </c>
      <c r="F167" s="14" t="inlineStr">
        <is>
          <t>set</t>
        </is>
      </c>
      <c r="G167" s="12" t="inlineStr">
        <is>
          <t>All four and affected shared panels</t>
        </is>
      </c>
      <c r="H167" s="12" t="inlineStr">
        <is>
          <t>Energy Act 18/2021; 2023 SLD guideline; 2024/G-14. Use the current ENE01 form, PDF pp. 1-2.</t>
        </is>
      </c>
      <c r="I167" s="15" t="n"/>
      <c r="J167" s="15" t="inlineStr"/>
      <c r="K167" s="15" t="n"/>
      <c r="L167" s="12">
        <f>IF(OR(I159="",K159=""),"",I159*K159)</f>
        <v/>
      </c>
      <c r="M167" s="15" t="inlineStr"/>
    </row>
    <row r="168">
      <c r="A168" s="12" t="inlineStr">
        <is>
          <t>URA approvals, submissions and com</t>
        </is>
      </c>
      <c r="B168" s="12" t="inlineStr">
        <is>
          <t>Power-system design</t>
        </is>
      </c>
      <c r="C168" s="12" t="inlineStr">
        <is>
          <t>ENE05 application and resort power-system report</t>
        </is>
      </c>
      <c r="D168" s="13" t="inlineStr">
        <is>
          <t>A</t>
        </is>
      </c>
      <c r="E168" s="12" t="inlineStr">
        <is>
          <t>A - submission scope; network unknown: submit new/amended generation and distribution design, demand assessment, source capacities, protection/earthing philosophy, SLDs, layouts and equipment particulars. Establish the existing approved system first.</t>
        </is>
      </c>
      <c r="F168" s="14" t="inlineStr">
        <is>
          <t>set</t>
        </is>
      </c>
      <c r="G168" s="12" t="inlineStr">
        <is>
          <t>All four - shared</t>
        </is>
      </c>
      <c r="H168" s="12" t="inlineStr">
        <is>
          <t>Energy Act 18/2021 and 2026/R-57; ENE05 v2 identifies the owner, system location and responsible licensed engineer.</t>
        </is>
      </c>
      <c r="I168" s="15" t="n"/>
      <c r="J168" s="15" t="inlineStr"/>
      <c r="K168" s="15" t="n"/>
      <c r="L168" s="12">
        <f>IF(OR(I160="",K160=""),"",I160*K160)</f>
        <v/>
      </c>
      <c r="M168" s="15" t="inlineStr"/>
    </row>
    <row r="169">
      <c r="A169" s="12" t="inlineStr">
        <is>
          <t>URA approvals, submissions and com</t>
        </is>
      </c>
      <c r="B169" s="12" t="inlineStr">
        <is>
          <t>Generator approval and operation</t>
        </is>
      </c>
      <c r="C169" s="12" t="inlineStr">
        <is>
          <t>ENE05/ENE01 interfaces, registration and applicable operating authorisation</t>
        </is>
      </c>
      <c r="D169" s="13" t="inlineStr">
        <is>
          <t>A</t>
        </is>
      </c>
      <c r="E169" s="12" t="inlineStr">
        <is>
          <t>A - conditional on generator works: submit generator rating/data, installation, fuel/exhaust/ventilation details, switching/protection, tested revenue-grade metering and emergency-load arrangements. Obtain the applicable operating licence/permit before operation; confirm ENE07 applicability for non-utility self-generation.</t>
        </is>
      </c>
      <c r="F169" s="14" t="inlineStr">
        <is>
          <t>set</t>
        </is>
      </c>
      <c r="G169" s="12" t="inlineStr">
        <is>
          <t>Shared power facility</t>
        </is>
      </c>
      <c r="H169" s="12" t="inlineStr">
        <is>
          <t>OLR Energy 2023/R-78 and amendments; Standby Generator Guideline 2024/G-7. Current URA energy forms include ENE07 and facility/operator applications.</t>
        </is>
      </c>
      <c r="I169" s="15" t="n"/>
      <c r="J169" s="15" t="inlineStr"/>
      <c r="K169" s="15" t="n"/>
      <c r="L169" s="12">
        <f>IF(OR(I161="",K161=""),"",I161*K161)</f>
        <v/>
      </c>
      <c r="M169" s="15" t="inlineStr"/>
    </row>
    <row r="170">
      <c r="A170" s="12" t="inlineStr">
        <is>
          <t>URA approvals, submissions and com</t>
        </is>
      </c>
      <c r="B170" s="12" t="inlineStr">
        <is>
          <t>Solar interconnection</t>
        </is>
      </c>
      <c r="C170" s="12" t="inlineStr">
        <is>
          <t>Net-metering application/agreement where applicable; ENE05/SLD amendments</t>
        </is>
      </c>
      <c r="D170" s="13" t="inlineStr">
        <is>
          <t>A</t>
        </is>
      </c>
      <c r="E170" s="12" t="inlineStr">
        <is>
          <t>A - conditional on PV: submit array/inverter data, protection, metering, source-control philosophy and connection design. Net metering applies where the relevant utility interconnection exists; it is not automatically the arrangement for a private island microgrid.</t>
        </is>
      </c>
      <c r="F170" s="14" t="inlineStr">
        <is>
          <t>set</t>
        </is>
      </c>
      <c r="G170" s="12" t="inlineStr">
        <is>
          <t>Shared power facility</t>
        </is>
      </c>
      <c r="H170" s="12" t="inlineStr">
        <is>
          <t>Net Metering Regulation 2020/R-46; confirm the actual electrical relationship with the licensed network/operator.</t>
        </is>
      </c>
      <c r="I170" s="15" t="n"/>
      <c r="J170" s="15" t="inlineStr"/>
      <c r="K170" s="15" t="n"/>
      <c r="L170" s="12">
        <f>IF(OR(I162="",K162=""),"",I162*K162)</f>
        <v/>
      </c>
      <c r="M170" s="15" t="inlineStr"/>
    </row>
    <row r="171">
      <c r="A171" s="12" t="inlineStr">
        <is>
          <t>URA approvals, submissions and com</t>
        </is>
      </c>
      <c r="B171" s="12" t="inlineStr">
        <is>
          <t>Renewable import relief</t>
        </is>
      </c>
      <c r="C171" s="12" t="inlineStr">
        <is>
          <t>ENE02 duty-exemption application</t>
        </is>
      </c>
      <c r="D171" s="13" t="inlineStr">
        <is>
          <t>A</t>
        </is>
      </c>
      <c r="E171" s="12" t="inlineStr">
        <is>
          <t>A - conditional on eligible imports: submit product descriptions, technical literature and import/consignment documents required by the current form. This does not replace electrical design approval.</t>
        </is>
      </c>
      <c r="F171" s="14" t="inlineStr">
        <is>
          <t>set</t>
        </is>
      </c>
      <c r="G171" s="12" t="inlineStr">
        <is>
          <t>Shared PV/renewable scope</t>
        </is>
      </c>
      <c r="H171" s="12" t="inlineStr">
        <is>
          <t>Separate commercial/import process; see the URA ENE02 form through the current URA form register if the download has changed.</t>
        </is>
      </c>
      <c r="I171" s="15" t="n"/>
      <c r="J171" s="15" t="inlineStr"/>
      <c r="K171" s="15" t="n"/>
      <c r="L171" s="12">
        <f>IF(OR(I163="",K163=""),"",I163*K163)</f>
        <v/>
      </c>
      <c r="M171" s="15" t="inlineStr"/>
    </row>
    <row r="172">
      <c r="A172" s="12" t="inlineStr">
        <is>
          <t>URA approvals, submissions and com</t>
        </is>
      </c>
      <c r="B172" s="12" t="inlineStr">
        <is>
          <t>Cable/meter product acceptance</t>
        </is>
      </c>
      <c r="C172" s="12" t="inlineStr">
        <is>
          <t>ENE04 / ENE03, where required</t>
        </is>
      </c>
      <c r="D172" s="13" t="inlineStr">
        <is>
          <t>A</t>
        </is>
      </c>
      <c r="E172" s="12" t="inlineStr">
        <is>
          <t>A - conditional on product approval status: confirm whether proposed imported cable and metering products already have accepted approvals; submit manufacturer data and applicable test certificates for new approval applications.</t>
        </is>
      </c>
      <c r="F172" s="14" t="inlineStr">
        <is>
          <t>set</t>
        </is>
      </c>
      <c r="G172" s="12" t="inlineStr">
        <is>
          <t>All four and shared infrastructure</t>
        </is>
      </c>
      <c r="H172" s="12" t="inlineStr">
        <is>
          <t>These forms are listed separately in the URA energy approval register.</t>
        </is>
      </c>
      <c r="I172" s="15" t="n"/>
      <c r="J172" s="15" t="inlineStr"/>
      <c r="K172" s="15" t="n"/>
      <c r="L172" s="12">
        <f>IF(OR(I164="",K164=""),"",I164*K164)</f>
        <v/>
      </c>
      <c r="M172" s="15" t="inlineStr"/>
    </row>
    <row r="173">
      <c r="A173" s="12" t="inlineStr">
        <is>
          <t>URA approvals, submissions and com</t>
        </is>
      </c>
      <c r="B173" s="12" t="inlineStr">
        <is>
          <t>Water-system approval</t>
        </is>
      </c>
      <c r="C173" s="12" t="inlineStr">
        <is>
          <t>WTR03 and relevant system annexes</t>
        </is>
      </c>
      <c r="D173" s="13" t="inlineStr">
        <is>
          <t>A</t>
        </is>
      </c>
      <c r="E173" s="12" t="inlineStr">
        <is>
          <t>A - submission scope; water system absent: submit concept approval where required, EIA decision statement, design report, A3 layouts, source/demand/storage calculations, RO process/P&amp;ID, distribution hydraulics, intake/brine details, equipment catalogues and supporting structural/electrical designs.</t>
        </is>
      </c>
      <c r="F173" s="14" t="inlineStr">
        <is>
          <t>set</t>
        </is>
      </c>
      <c r="G173" s="12" t="inlineStr">
        <is>
          <t>All four - resort system</t>
        </is>
      </c>
      <c r="H173" s="12" t="inlineStr">
        <is>
          <t>Water and Sewerage Act 8/2020, 2021/R-23 and applicable 2022/R-90 connection provisions. Requirements appear in the WTR03 system annexes.</t>
        </is>
      </c>
      <c r="I173" s="15" t="n"/>
      <c r="J173" s="15" t="inlineStr"/>
      <c r="K173" s="15" t="n"/>
      <c r="L173" s="12">
        <f>IF(OR(I165="",K165=""),"",I165*K165)</f>
        <v/>
      </c>
      <c r="M173" s="15" t="inlineStr"/>
    </row>
    <row r="174">
      <c r="A174" s="12" t="inlineStr">
        <is>
          <t>URA approvals, submissions and com</t>
        </is>
      </c>
      <c r="B174" s="12" t="inlineStr">
        <is>
          <t>RO registration and operating route</t>
        </is>
      </c>
      <c r="C174" s="12" t="inlineStr">
        <is>
          <t>Facility registration/operator authorisation; WTR04 only where applicable</t>
        </is>
      </c>
      <c r="D174" s="13" t="inlineStr">
        <is>
          <t>A</t>
        </is>
      </c>
      <c r="E174" s="12" t="inlineStr">
        <is>
          <t>A - conditional on plant scope: identify whether the plant supplies the resort network or is genuinely standalone. Submit plant/site/capacity particulars, approval references and the operating documentation required for the applicable category.</t>
        </is>
      </c>
      <c r="F174" s="14" t="inlineStr">
        <is>
          <t>set</t>
        </is>
      </c>
      <c r="G174" s="12" t="inlineStr">
        <is>
          <t>Shared water facility</t>
        </is>
      </c>
      <c r="H174" s="12" t="inlineStr">
        <is>
          <t>Do not automatically classify a networked resort RO as standalone. URA's water approval register distinguishes WTR04 from facility/operator applications.</t>
        </is>
      </c>
      <c r="I174" s="15" t="n"/>
      <c r="J174" s="15" t="inlineStr"/>
      <c r="K174" s="15" t="n"/>
      <c r="L174" s="12">
        <f>IF(OR(I166="",K166=""),"",I166*K166)</f>
        <v/>
      </c>
      <c r="M174" s="15" t="inlineStr"/>
    </row>
    <row r="175" ht="52" customHeight="1">
      <c r="A175" s="12" t="inlineStr">
        <is>
          <t>URA approvals, submissions and com</t>
        </is>
      </c>
      <c r="B175" s="37" t="n"/>
      <c r="C175" s="37" t="n"/>
      <c r="D175" s="37" t="n"/>
      <c r="E175" s="37" t="n"/>
      <c r="F175" s="37" t="n"/>
      <c r="G175" s="37" t="n"/>
      <c r="H175" s="37" t="n"/>
      <c r="I175" s="37" t="n"/>
      <c r="J175" s="37" t="n"/>
      <c r="K175" s="37" t="n"/>
      <c r="L175" s="37" t="n"/>
      <c r="M175" s="38" t="n"/>
    </row>
    <row r="176" ht="26" customHeight="1">
      <c r="A176" s="12" t="inlineStr">
        <is>
          <t>URA approvals, submissions and com</t>
        </is>
      </c>
      <c r="B176" s="37" t="n"/>
      <c r="C176" s="37" t="n"/>
      <c r="D176" s="37" t="n"/>
      <c r="E176" s="37" t="n"/>
      <c r="F176" s="37" t="n"/>
      <c r="G176" s="37" t="n"/>
      <c r="H176" s="37" t="n"/>
      <c r="I176" s="37" t="n"/>
      <c r="J176" s="37" t="n"/>
      <c r="K176" s="37" t="n"/>
      <c r="L176" s="37" t="n"/>
      <c r="M176" s="38" t="n"/>
    </row>
    <row r="177">
      <c r="A177" s="12" t="inlineStr">
        <is>
          <t>URA approvals, submissions and com</t>
        </is>
      </c>
      <c r="B177" s="12" t="inlineStr">
        <is>
          <t>Waste-system design approval</t>
        </is>
      </c>
      <c r="C177" s="12" t="inlineStr">
        <is>
          <t>WST03</t>
        </is>
      </c>
      <c r="D177" s="13" t="inlineStr">
        <is>
          <t>A</t>
        </is>
      </c>
      <c r="E177" s="12" t="inlineStr">
        <is>
          <t>A - conditional on new/amended waste-system design: submit waste-generation basis, collection/transfer arrangements, facility layout, storage/treatment capacities, equipment data, drainage, fire and environmental controls.</t>
        </is>
      </c>
      <c r="F177" s="14" t="inlineStr">
        <is>
          <t>set</t>
        </is>
      </c>
      <c r="G177" s="12" t="inlineStr">
        <is>
          <t>Resort-wide</t>
        </is>
      </c>
      <c r="H177" s="12" t="inlineStr">
        <is>
          <t>Separate from WST02: URA publishes a distinct WST03 design-approval form.</t>
        </is>
      </c>
      <c r="I177" s="15" t="n"/>
      <c r="J177" s="15" t="inlineStr"/>
      <c r="K177" s="15" t="n"/>
      <c r="L177" s="12">
        <f>IF(OR(I169="",K169=""),"",I169*K169)</f>
        <v/>
      </c>
      <c r="M177" s="15" t="inlineStr"/>
    </row>
    <row r="178">
      <c r="A178" s="12" t="inlineStr">
        <is>
          <t>URA approvals, submissions and com</t>
        </is>
      </c>
      <c r="B178" s="12" t="inlineStr">
        <is>
          <t>Existing utility upgrades</t>
        </is>
      </c>
      <c r="C178" s="12" t="inlineStr">
        <is>
          <t>GEN04, where applicable, plus sector amendments</t>
        </is>
      </c>
      <c r="D178" s="13" t="inlineStr">
        <is>
          <t>A</t>
        </is>
      </c>
      <c r="E178" s="12" t="inlineStr">
        <is>
          <t>A - existing approvals unknown: submit existing approved arrangement, proposed change, capacity justification and revised drawings; coordinate shutdown and connection arrangements with the resort operator.</t>
        </is>
      </c>
      <c r="F178" s="14" t="inlineStr">
        <is>
          <t>set</t>
        </is>
      </c>
      <c r="G178" s="12" t="inlineStr">
        <is>
          <t>All four - shared interfaces</t>
        </is>
      </c>
      <c r="H178" s="12" t="inlineStr">
        <is>
          <t>Extension of an operating resort must be related to its existing authorisations; GEN04 is listed by URA.</t>
        </is>
      </c>
      <c r="I178" s="15" t="n"/>
      <c r="J178" s="15" t="inlineStr"/>
      <c r="K178" s="15" t="n"/>
      <c r="L178" s="12">
        <f>IF(OR(I170="",K170=""),"",I170*K170)</f>
        <v/>
      </c>
      <c r="M178" s="15" t="inlineStr"/>
    </row>
    <row r="179">
      <c r="A179" s="12" t="inlineStr">
        <is>
          <t>URA approvals, submissions and com</t>
        </is>
      </c>
      <c r="B179" s="12" t="inlineStr">
        <is>
          <t>Professional endorsement</t>
        </is>
      </c>
      <c r="C179" s="12" t="inlineStr">
        <is>
          <t>Licensed engineering drawings, calculations and signed submission sheets</t>
        </is>
      </c>
      <c r="D179" s="13" t="inlineStr">
        <is>
          <t>A</t>
        </is>
      </c>
      <c r="E179" s="12" t="inlineStr">
        <is>
          <t>A - required design service; absent from package: commission the appropriate licensed disciplines; provide engineer name, licence number and signature on submitted drawings/SLDs, with coordinated addresses, numbering and revisions.</t>
        </is>
      </c>
      <c r="F179" s="14" t="inlineStr">
        <is>
          <t>set</t>
        </is>
      </c>
      <c r="G179" s="12" t="inlineStr">
        <is>
          <t>All four and shared systems</t>
        </is>
      </c>
      <c r="H179" s="12" t="inlineStr">
        <is>
          <t>Power-sheet endorsement is explicit in the URA SLD guideline, PDF p. 2. This enquiry schedule is not that endorsement.</t>
        </is>
      </c>
      <c r="I179" s="15" t="n"/>
      <c r="J179" s="15" t="inlineStr"/>
      <c r="K179" s="15" t="n"/>
      <c r="L179" s="12">
        <f>IF(OR(I171="",K171=""),"",I171*K171)</f>
        <v/>
      </c>
      <c r="M179" s="15" t="inlineStr"/>
    </row>
    <row r="180">
      <c r="A180" s="12" t="inlineStr">
        <is>
          <t>URA approvals, submissions and com</t>
        </is>
      </c>
      <c r="B180" s="12" t="inlineStr">
        <is>
          <t>Emergency and fire coordination</t>
        </is>
      </c>
      <c r="C180" s="12" t="inlineStr">
        <is>
          <t>Escape-lighting layouts, emergency-power schedule and fire-authority submission</t>
        </is>
      </c>
      <c r="D180" s="13" t="inlineStr">
        <is>
          <t>A</t>
        </is>
      </c>
      <c r="E180" s="12" t="inlineStr">
        <is>
          <t>A - undrawn: include escape routes and emergency lighting/power layouts with applicable generator/panel submission. Obtain building/fire acceptance separately; coordinate detector coverage, extinguishers and any fixed firefighting system.</t>
        </is>
      </c>
      <c r="F180" s="14" t="inlineStr">
        <is>
          <t>set</t>
        </is>
      </c>
      <c r="G180" s="12" t="inlineStr">
        <is>
          <t>All four and walkways</t>
        </is>
      </c>
      <c r="H180" s="12" t="inlineStr">
        <is>
          <t>URA electrical approval does not establish complete building fire compliance.</t>
        </is>
      </c>
      <c r="I180" s="15" t="n"/>
      <c r="J180" s="15" t="inlineStr"/>
      <c r="K180" s="15" t="n"/>
      <c r="L180" s="12">
        <f>IF(OR(I172="",K172=""),"",I172*K172)</f>
        <v/>
      </c>
      <c r="M180" s="15" t="inlineStr"/>
    </row>
    <row r="181">
      <c r="A181" s="12" t="inlineStr">
        <is>
          <t>URA approvals, submissions and com</t>
        </is>
      </c>
      <c r="B181" s="12" t="inlineStr">
        <is>
          <t>Completion documentation</t>
        </is>
      </c>
      <c r="C181" s="12" t="inlineStr">
        <is>
          <t>As-built drawings, asset schedules, test records and O&amp;M manuals</t>
        </is>
      </c>
      <c r="D181" s="13" t="inlineStr">
        <is>
          <t>A</t>
        </is>
      </c>
      <c r="E181" s="12" t="inlineStr">
        <is>
          <t>A - completion deliverable: prepare sector reports and separate annexes in the 2026 URA format; include CAD/PDF routes, pipe/cable sizes, equipment IDs, pump duties, settings, photographs, commissioning results, water-quality records, spares and maintenance instructions.</t>
        </is>
      </c>
      <c r="F181" s="14" t="inlineStr">
        <is>
          <t>set</t>
        </is>
      </c>
      <c r="G181" s="12" t="inlineStr">
        <is>
          <t>All four and shared systems</t>
        </is>
      </c>
      <c r="H181" s="12" t="inlineStr">
        <is>
          <t>Follow the URA 2026 as-built guideline; record missing information explicitly and retain traceable operating/licensing records.</t>
        </is>
      </c>
      <c r="I181" s="15" t="n"/>
      <c r="J181" s="15" t="inlineStr"/>
      <c r="K181" s="15" t="n"/>
      <c r="L181" s="12">
        <f>IF(OR(I173="",K173=""),"",I173*K173)</f>
        <v/>
      </c>
      <c r="M181" s="15" t="inlineStr"/>
    </row>
    <row r="183">
      <c r="A183" s="22" t="inlineStr">
        <is>
          <t>THERE ARE NO MEP DRAWINGS IN THE KV2 PACKAGE. No electrical layout, no single line diagram, no plumbing or drainage, no HVAC, no pool plant. This is a design-intent enquiry schedule built from the sanitary fixtures, ceiling fixtures and room areas that ARE on the interior-design drawings, plus normal Maldives resort practice and the URA regulatory requirements that govern utility work here. Quantities are deliberately blank - they cannot be established without a services design. Use this for budget rates, lead times and to scope the MEP consultant's brief.</t>
        </is>
      </c>
    </row>
    <row r="184">
      <c r="A184" s="23" t="inlineStr">
        <is>
          <t>STATUS KEY    D = confirmed by the drawing information issued.    A = assumed design intent or preliminary specification, absent from the package.    ALT = a priced alternative to the item above it, not an addition.</t>
        </is>
      </c>
    </row>
    <row r="186" ht="3" customHeight="1">
      <c r="A186" s="8" t="n"/>
      <c r="B186" s="8" t="n"/>
      <c r="C186" s="8" t="n"/>
      <c r="D186" s="8" t="n"/>
      <c r="E186" s="8" t="n"/>
      <c r="F186" s="8" t="n"/>
      <c r="G186" s="8" t="n"/>
      <c r="H186" s="8" t="n"/>
      <c r="I186" s="8" t="n"/>
      <c r="J186" s="8" t="n"/>
      <c r="K186" s="8" t="n"/>
      <c r="L186" s="8" t="n"/>
      <c r="M186" s="8" t="n"/>
    </row>
    <row r="187" ht="18" customHeight="1">
      <c r="A187" s="24" t="inlineStr">
        <is>
          <t xml:space="preserve">  TERRABUILD GLOBAL    |    sales@terrabuildglobal.com    |    terrabuildglobal.com</t>
        </is>
      </c>
      <c r="G187" s="25" t="inlineStr">
        <is>
          <t xml:space="preserve">WhatsApp / WeChat +86 188 2649 1416    |    TBG-KV2-MEP-001 Rev 01  </t>
        </is>
      </c>
    </row>
    <row r="188" ht="14" customHeight="1">
      <c r="A188" s="26" t="inlineStr">
        <is>
          <t xml:space="preserve">  Room D076, Shop 101, No. 14, Longdong Trade Street, Tianhe District, Guangzhou City, China    |    Registered in the People's Republic of China</t>
        </is>
      </c>
    </row>
  </sheetData>
  <autoFilter ref="A9:M181"/>
  <mergeCells count="22">
    <mergeCell ref="A188:M188"/>
    <mergeCell ref="A141:M141"/>
    <mergeCell ref="A131:M131"/>
    <mergeCell ref="G4:M4"/>
    <mergeCell ref="A3:F3"/>
    <mergeCell ref="A81:M81"/>
    <mergeCell ref="A2:F2"/>
    <mergeCell ref="A176:M176"/>
    <mergeCell ref="A4:F4"/>
    <mergeCell ref="G2:M2"/>
    <mergeCell ref="A110:M110"/>
    <mergeCell ref="A61:M61"/>
    <mergeCell ref="A153:M153"/>
    <mergeCell ref="A7:M7"/>
    <mergeCell ref="A25:M25"/>
    <mergeCell ref="A41:M41"/>
    <mergeCell ref="A99:M99"/>
    <mergeCell ref="A158:M158"/>
    <mergeCell ref="G3:M3"/>
    <mergeCell ref="G187:M187"/>
    <mergeCell ref="A187:F187"/>
    <mergeCell ref="A175:M175"/>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F34"/>
  <sheetViews>
    <sheetView showGridLines="0" workbookViewId="0">
      <selection activeCell="A1" sqref="A1"/>
    </sheetView>
  </sheetViews>
  <sheetFormatPr baseColWidth="8" defaultRowHeight="15"/>
  <cols>
    <col width="12" customWidth="1" min="1" max="1"/>
    <col width="30" customWidth="1" min="2" max="2"/>
    <col width="64" customWidth="1" min="3" max="3"/>
    <col width="52" customWidth="1" min="4" max="4"/>
    <col width="14" customWidth="1" min="5" max="5"/>
    <col width="18" customWidth="1" min="6" max="6"/>
  </cols>
  <sheetData>
    <row r="1" ht="10" customHeight="1">
      <c r="A1" s="1" t="n"/>
      <c r="B1" s="1" t="n"/>
      <c r="C1" s="1" t="n"/>
      <c r="D1" s="1" t="n"/>
      <c r="E1" s="1" t="n"/>
      <c r="F1" s="1" t="n"/>
    </row>
    <row r="2" ht="22" customHeight="1">
      <c r="A2" s="2" t="inlineStr">
        <is>
          <t xml:space="preserve">      TERRABUILD GLOBAL</t>
        </is>
      </c>
      <c r="D2" s="3" t="inlineStr">
        <is>
          <t xml:space="preserve">URA APPROVALS &amp; SUBMISSIONS   </t>
        </is>
      </c>
    </row>
    <row r="3" ht="14" customHeight="1">
      <c r="A3" s="4" t="inlineStr">
        <is>
          <t xml:space="preserve">      Construction materials sourcing, supply and project procurement</t>
        </is>
      </c>
      <c r="D3" s="5" t="inlineStr">
        <is>
          <t xml:space="preserve">MFAR KUDA VILLINGILI (KV2) - NEW RESORT, KAAFU ATOLL, MALDIVES   </t>
        </is>
      </c>
    </row>
    <row r="4" ht="13" customHeight="1">
      <c r="A4" s="6" t="inlineStr">
        <is>
          <t xml:space="preserve">      Room D076, Shop 101, No. 14, Longdong Trade Street, Tianhe District, Guangzhou City, China</t>
        </is>
      </c>
      <c r="D4" s="7" t="inlineStr">
        <is>
          <t xml:space="preserve">TBG-KV2-MEP-001   |   Rev 01   |   07 September 2026   </t>
        </is>
      </c>
    </row>
    <row r="5" ht="10" customHeight="1">
      <c r="A5" s="1" t="n"/>
      <c r="B5" s="1" t="n"/>
      <c r="C5" s="1" t="n"/>
      <c r="D5" s="1" t="n"/>
      <c r="E5" s="1" t="n"/>
      <c r="F5" s="1" t="n"/>
    </row>
    <row r="6" ht="4" customHeight="1">
      <c r="A6" s="8" t="n"/>
      <c r="B6" s="8" t="n"/>
      <c r="C6" s="8" t="n"/>
      <c r="D6" s="8" t="n"/>
      <c r="E6" s="8" t="n"/>
      <c r="F6" s="8" t="n"/>
    </row>
    <row r="7" ht="15" customHeight="1">
      <c r="A7" s="9" t="inlineStr">
        <is>
          <t xml:space="preserve">  sales@terrabuildglobal.com    |    terrabuildglobal.com    |    WhatsApp / WeChat +86 188 2649 1416    |    Registered in the People's Republic of China</t>
        </is>
      </c>
    </row>
    <row r="8" ht="6" customHeight="1"/>
    <row r="9">
      <c r="A9" s="10" t="inlineStr">
        <is>
          <t>Form</t>
        </is>
      </c>
      <c r="B9" s="10" t="inlineStr">
        <is>
          <t>Trigger / system</t>
        </is>
      </c>
      <c r="C9" s="10" t="inlineStr">
        <is>
          <t>What URA requires</t>
        </is>
      </c>
      <c r="D9" s="10" t="inlineStr">
        <is>
          <t>Governing instrument</t>
        </is>
      </c>
      <c r="E9" s="10" t="inlineStr">
        <is>
          <t>Status</t>
        </is>
      </c>
      <c r="F9" s="10" t="inlineStr">
        <is>
          <t>Owner</t>
        </is>
      </c>
    </row>
    <row r="10">
      <c r="A10" s="27" t="inlineStr">
        <is>
          <t>ENE01</t>
        </is>
      </c>
      <c r="B10" s="28" t="inlineStr">
        <is>
          <t>Electrical distribution panel, main incomer &gt;= 63 A</t>
        </is>
      </c>
      <c r="C10" s="28" t="inlineStr">
        <is>
          <t>Panel design approval: single line diagram + load calculation + owner ID + property registry + project-award letter. MV panels add transformer and switchgear documents. Submit to secretariat@ura.gov.mv.</t>
        </is>
      </c>
      <c r="D10" s="28" t="inlineStr">
        <is>
          <t>Energy Act 18/2021; SLD &amp; Load Calculation Guideline 2023; Electrical Sector Design Approval Guideline 2024/G-14</t>
        </is>
      </c>
      <c r="E10" s="28" t="inlineStr">
        <is>
          <t>NOT STARTED</t>
        </is>
      </c>
      <c r="F10" s="15" t="inlineStr"/>
    </row>
    <row r="11">
      <c r="A11" s="27" t="inlineStr">
        <is>
          <t>ENE05</t>
        </is>
      </c>
      <c r="B11" s="28" t="inlineStr">
        <is>
          <t>Power system design (generation / distribution works)</t>
        </is>
      </c>
      <c r="C11" s="28" t="inlineStr">
        <is>
          <t>Power system design approval for the resort distribution feeding the villas.</t>
        </is>
      </c>
      <c r="D11" s="28" t="inlineStr">
        <is>
          <t>Energy Act 18/2021; General Regulation for Energy Services 2026/R-57</t>
        </is>
      </c>
      <c r="E11" s="28" t="inlineStr">
        <is>
          <t>NOT STARTED</t>
        </is>
      </c>
      <c r="F11" s="15" t="inlineStr"/>
    </row>
    <row r="12">
      <c r="A12" s="27" t="inlineStr">
        <is>
          <t>ENE05 + OLR</t>
        </is>
      </c>
      <c r="B12" s="28" t="inlineStr">
        <is>
          <t>Standby or prime generator</t>
        </is>
      </c>
      <c r="C12" s="28" t="inlineStr">
        <is>
          <t>Register the generator and obtain an operating licence. Revenue-grade kWh metering. An emergency-lighting floorplan must accompany the panel submission wherever standby provision exists.</t>
        </is>
      </c>
      <c r="D12" s="28" t="inlineStr">
        <is>
          <t>OLR Energy 2023/R-78 (+2023/R-148, 2025/R-65); Standby Generator Guideline 2024/G-7</t>
        </is>
      </c>
      <c r="E12" s="28" t="inlineStr">
        <is>
          <t>NOT STARTED</t>
        </is>
      </c>
      <c r="F12" s="15" t="inlineStr"/>
    </row>
    <row r="13">
      <c r="A13" s="29" t="inlineStr">
        <is>
          <t>Net metering</t>
        </is>
      </c>
      <c r="B13" s="12" t="inlineStr">
        <is>
          <t>Grid-tied solar PV</t>
        </is>
      </c>
      <c r="C13" s="12" t="inlineStr">
        <is>
          <t>Net-metering agreement with the utility. The panel/SLD must show the PV source.</t>
        </is>
      </c>
      <c r="D13" s="12" t="inlineStr">
        <is>
          <t>Net Metering Regulation 2020/R-46; 2026/R-57</t>
        </is>
      </c>
      <c r="E13" s="12" t="inlineStr">
        <is>
          <t>IF APPLICABLE</t>
        </is>
      </c>
      <c r="F13" s="15" t="inlineStr"/>
    </row>
    <row r="14" ht="15" customHeight="1">
      <c r="A14" s="29" t="inlineStr">
        <is>
          <t>ENE02</t>
        </is>
      </c>
      <c r="B14" s="37" t="n"/>
      <c r="C14" s="37" t="n"/>
      <c r="D14" s="37" t="n"/>
      <c r="E14" s="37" t="n"/>
      <c r="F14" s="38" t="n"/>
    </row>
    <row r="15" ht="15" customHeight="1">
      <c r="A15" s="27" t="inlineStr">
        <is>
          <t>WTR03</t>
        </is>
      </c>
      <c r="B15" s="37" t="n"/>
      <c r="C15" s="37" t="n"/>
      <c r="D15" s="37" t="n"/>
      <c r="E15" s="37" t="n"/>
      <c r="F15" s="38" t="n"/>
    </row>
    <row r="16" ht="15" customHeight="1">
      <c r="A16" s="27" t="inlineStr">
        <is>
          <t>SWG01</t>
        </is>
      </c>
      <c r="B16" s="37" t="n"/>
      <c r="C16" s="37" t="n"/>
      <c r="D16" s="37" t="n"/>
      <c r="E16" s="37" t="n"/>
      <c r="F16" s="38" t="n"/>
    </row>
    <row r="17" ht="15" customHeight="1">
      <c r="A17" s="27" t="inlineStr">
        <is>
          <t>WST02</t>
        </is>
      </c>
      <c r="B17" s="37" t="n"/>
      <c r="C17" s="37" t="n"/>
      <c r="D17" s="37" t="n"/>
      <c r="E17" s="37" t="n"/>
      <c r="F17" s="38" t="n"/>
    </row>
    <row r="18" ht="15" customHeight="1">
      <c r="A18" s="27" t="inlineStr">
        <is>
          <t>GEN01</t>
        </is>
      </c>
      <c r="B18" s="37" t="n"/>
      <c r="C18" s="37" t="n"/>
      <c r="D18" s="37" t="n"/>
      <c r="E18" s="37" t="n"/>
      <c r="F18" s="38" t="n"/>
    </row>
    <row r="19" ht="15" customHeight="1">
      <c r="A19" s="29" t="inlineStr">
        <is>
          <t>As-built</t>
        </is>
      </c>
      <c r="B19" s="37" t="n"/>
      <c r="C19" s="37" t="n"/>
      <c r="D19" s="37" t="n"/>
      <c r="E19" s="37" t="n"/>
      <c r="F19" s="38" t="n"/>
    </row>
    <row r="20" ht="26" customHeight="1">
      <c r="A20" s="29" t="inlineStr">
        <is>
          <t>ALL</t>
        </is>
      </c>
      <c r="B20" s="37" t="n"/>
      <c r="C20" s="37" t="n"/>
      <c r="D20" s="37" t="n"/>
      <c r="E20" s="37" t="n"/>
      <c r="F20" s="38" t="n"/>
    </row>
    <row r="22" ht="39" customHeight="1">
      <c r="A22" s="30" t="inlineStr">
        <is>
          <t>THE NUMERIC RULES URA ENFORCES ON A PANEL SUBMISSION (SLD &amp; Load Calculation Guideline 2023)</t>
        </is>
      </c>
    </row>
    <row r="23">
      <c r="A23" s="31" t="inlineStr">
        <is>
          <t xml:space="preserve">   -  Connected load must not exceed 80% of the incomer trip rating.</t>
        </is>
      </c>
    </row>
    <row r="24">
      <c r="A24" s="31" t="inlineStr">
        <is>
          <t xml:space="preserve">   -  Busbar rating must be at least 125% of the incomer.</t>
        </is>
      </c>
    </row>
    <row r="25">
      <c r="A25" s="31" t="inlineStr">
        <is>
          <t xml:space="preserve">   -  CT primary rating must not exceed the trip rating.</t>
        </is>
      </c>
    </row>
    <row r="26">
      <c r="A26" s="31" t="inlineStr">
        <is>
          <t xml:space="preserve">   -  Four-pole breakers are required wherever there is more than one source.</t>
        </is>
      </c>
    </row>
    <row r="27">
      <c r="A27" s="31" t="inlineStr">
        <is>
          <t xml:space="preserve">   -  Overcurrent AND earth-leakage relays are both mandatory.</t>
        </is>
      </c>
    </row>
    <row r="28">
      <c r="A28" s="31" t="inlineStr">
        <is>
          <t xml:space="preserve">   -  The load calculation must be presented in URA's format: quantity x watts x load factor x diversity factor, VA = W / power factor, feeder amps at 230/400 V 50 Hz.</t>
        </is>
      </c>
    </row>
    <row r="30">
      <c r="A30" s="32" t="inlineStr">
        <is>
          <t>URA publishes no Maldives wiring code and no plumbing code. Detailed technical design therefore imports international practice - IEC / BS 7671 for wiring at 230/400 V 50 Hz. Building-side fire, egress and sanitary provision sits with the building authority, not URA. Licensing is part of MEP scope here: gensets, desalination plants and waste facilities need operating licences, not just design approval. No utility design is complete until the licence path is stated.</t>
        </is>
      </c>
    </row>
    <row r="32" ht="3" customHeight="1">
      <c r="A32" s="8" t="n"/>
      <c r="B32" s="8" t="n"/>
      <c r="C32" s="8" t="n"/>
      <c r="D32" s="8" t="n"/>
      <c r="E32" s="8" t="n"/>
      <c r="F32" s="8" t="n"/>
    </row>
    <row r="33" ht="18" customHeight="1">
      <c r="A33" s="24" t="inlineStr">
        <is>
          <t xml:space="preserve">  TERRABUILD GLOBAL    |    sales@terrabuildglobal.com    |    terrabuildglobal.com</t>
        </is>
      </c>
      <c r="D33" s="25" t="inlineStr">
        <is>
          <t xml:space="preserve">WhatsApp / WeChat +86 188 2649 1416    |    TBG-KV2-MEP-001 Rev 01  </t>
        </is>
      </c>
    </row>
    <row r="34" ht="14" customHeight="1">
      <c r="A34" s="26" t="inlineStr">
        <is>
          <t xml:space="preserve">  Room D076, Shop 101, No. 14, Longdong Trade Street, Tianhe District, Guangzhou City, China    |    Registered in the People's Republic of China</t>
        </is>
      </c>
    </row>
  </sheetData>
  <mergeCells count="18">
    <mergeCell ref="D2:F2"/>
    <mergeCell ref="A16:F16"/>
    <mergeCell ref="A33:C33"/>
    <mergeCell ref="A7:F7"/>
    <mergeCell ref="D33:F33"/>
    <mergeCell ref="A19:F19"/>
    <mergeCell ref="A14:F14"/>
    <mergeCell ref="D4:F4"/>
    <mergeCell ref="A22:F22"/>
    <mergeCell ref="A17:F17"/>
    <mergeCell ref="A18:F18"/>
    <mergeCell ref="A3:C3"/>
    <mergeCell ref="D3:F3"/>
    <mergeCell ref="A20:F20"/>
    <mergeCell ref="A4:C4"/>
    <mergeCell ref="A34:F34"/>
    <mergeCell ref="A15:F15"/>
    <mergeCell ref="A2:C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H40"/>
  <sheetViews>
    <sheetView showGridLines="0" workbookViewId="0">
      <selection activeCell="A1" sqref="A1"/>
    </sheetView>
  </sheetViews>
  <sheetFormatPr baseColWidth="8" defaultRowHeight="15"/>
  <cols>
    <col width="3" customWidth="1" min="1" max="1"/>
    <col width="32" customWidth="1" min="2" max="2"/>
    <col width="20" customWidth="1" min="3" max="3"/>
    <col width="20" customWidth="1" min="4" max="4"/>
    <col width="20" customWidth="1" min="5" max="5"/>
    <col width="20" customWidth="1" min="6" max="6"/>
    <col width="20" customWidth="1" min="7" max="7"/>
    <col width="20" customWidth="1" min="8" max="8"/>
  </cols>
  <sheetData>
    <row r="1" ht="10" customHeight="1">
      <c r="A1" s="1" t="n"/>
      <c r="B1" s="1" t="n"/>
      <c r="C1" s="1" t="n"/>
      <c r="D1" s="1" t="n"/>
      <c r="E1" s="1" t="n"/>
      <c r="F1" s="1" t="n"/>
      <c r="G1" s="1" t="n"/>
      <c r="H1" s="1" t="n"/>
    </row>
    <row r="2" ht="22" customHeight="1">
      <c r="A2" s="2" t="inlineStr">
        <is>
          <t xml:space="preserve">      TERRABUILD GLOBAL</t>
        </is>
      </c>
      <c r="E2" s="3" t="inlineStr">
        <is>
          <t xml:space="preserve">BASIS &amp; KEY DECISIONS   </t>
        </is>
      </c>
    </row>
    <row r="3" ht="14" customHeight="1">
      <c r="A3" s="4" t="inlineStr">
        <is>
          <t xml:space="preserve">      Construction materials sourcing, supply and project procurement</t>
        </is>
      </c>
      <c r="E3" s="5" t="inlineStr">
        <is>
          <t xml:space="preserve">MFAR KUDA VILLINGILI (KV2) - NEW RESORT, KAAFU ATOLL, MALDIVES   </t>
        </is>
      </c>
    </row>
    <row r="4" ht="13" customHeight="1">
      <c r="A4" s="6" t="inlineStr">
        <is>
          <t xml:space="preserve">      Room D076, Shop 101, No. 14, Longdong Trade Street, Tianhe District, Guangzhou City, China</t>
        </is>
      </c>
    </row>
    <row r="5" ht="10" customHeight="1">
      <c r="A5" s="1" t="n"/>
      <c r="B5" s="1" t="n"/>
      <c r="C5" s="1" t="n"/>
    </row>
    <row r="6" ht="4" customHeight="1">
      <c r="A6" s="8" t="n"/>
      <c r="B6" s="8" t="n"/>
      <c r="C6" s="8" t="n"/>
    </row>
    <row r="7" ht="15" customHeight="1">
      <c r="A7" s="9" t="inlineStr">
        <is>
          <t xml:space="preserve">  sales@terrabuildglobal.com    |    terrabuildglobal.com    |    WhatsApp / WeChat +86 188 2649 1416    |    Registered in the People's Republic of China</t>
        </is>
      </c>
    </row>
    <row r="8" ht="6" customHeight="1"/>
    <row r="9" ht="26" customHeight="1">
      <c r="B9" s="33" t="inlineStr">
        <is>
          <t>BASIS OF THE MEP SCHEDULE</t>
        </is>
      </c>
    </row>
    <row r="10" ht="20" customHeight="1"/>
    <row r="11" ht="52" customHeight="1">
      <c r="B11" s="34" t="inlineStr">
        <is>
          <t>WHAT THE DRAWINGS GIVE US</t>
        </is>
      </c>
      <c r="C11" s="35" t="n"/>
    </row>
    <row r="12" ht="39" customHeight="1">
      <c r="B12" s="36" t="inlineStr">
        <is>
          <t>Sanitary fixtures</t>
        </is>
      </c>
      <c r="C12" s="31" t="inlineStr">
        <is>
          <t>Counted off the plans and 1:25 bathroom elevations. Per villa A09/A10/A11/A12: freestanding bath tub 1/2/2/1, wall hung WC with concealed cistern 1/3/3/1, countertop lavatory 1/3/3/1, rain shower 1/3/3/1, handheld shower 1/2/2/1, hand bidet 1/3/3/1, outdoor deck shower 1/1/2/1, vanity mirror with integrated lights 1/3/3/1.</t>
        </is>
      </c>
    </row>
    <row r="13" ht="39" customHeight="1">
      <c r="B13" s="36" t="inlineStr">
        <is>
          <t>Ceiling and electrical</t>
        </is>
      </c>
      <c r="C13" s="31" t="inlineStr">
        <is>
          <t>Reflected ceiling plans give four spotlight types (1W, 3W, 5W 3000K and 10W white), a dimmable 2800K LED striplight in perimeter coves running 18-62 m per villa, two ceiling-mounted exhaust vents per villa, wall lamps, wall-mounted TVs and socket outlets on the bedroom elevations.</t>
        </is>
      </c>
    </row>
    <row r="14" ht="39" customHeight="1">
      <c r="B14" s="36" t="inlineStr">
        <is>
          <t>Plant space</t>
        </is>
      </c>
      <c r="C14" s="31" t="inlineStr">
        <is>
          <t>A dedicated MEP room of 3.14 m2 in A09, A10 and A12; a service room of 5.68 m2 in A11. That is the only space allocated for services in the whole set.</t>
        </is>
      </c>
    </row>
    <row r="15" ht="20" customHeight="1">
      <c r="B15" s="36" t="inlineStr">
        <is>
          <t>Pools</t>
        </is>
      </c>
      <c r="C15" s="31" t="inlineStr">
        <is>
          <t>Every villa has a pool at -1200 below its finished floor level. A09 15.02 m2, A11 approx 35.40 m2, A12 13.67 m2, A10 within a combined 38.20 m2 deck/pool figure.</t>
        </is>
      </c>
    </row>
    <row r="16" ht="39" customHeight="1">
      <c r="B16" s="36" t="inlineStr">
        <is>
          <t>Water villas</t>
        </is>
      </c>
    </row>
    <row r="17" ht="52" customHeight="1">
      <c r="B17" s="36" t="inlineStr">
        <is>
          <t>What is absent</t>
        </is>
      </c>
    </row>
    <row r="18" ht="20" customHeight="1">
      <c r="B18" s="34" t="inlineStr">
        <is>
          <t>THE FOUR DECISIONS THAT DRIVE THIS PACKAGE</t>
        </is>
      </c>
      <c r="C18" s="35" t="n"/>
      <c r="D18" s="35" t="n"/>
      <c r="E18" s="35" t="n"/>
      <c r="F18" s="35" t="n"/>
      <c r="G18" s="35" t="n"/>
      <c r="H18" s="35" t="n"/>
    </row>
    <row r="19" ht="26" customHeight="1">
      <c r="B19" s="36" t="inlineStr">
        <is>
          <t>Air conditioning</t>
        </is>
      </c>
    </row>
    <row r="20" ht="15" customHeight="1">
      <c r="B20" s="36" t="inlineStr">
        <is>
          <t>Hot water</t>
        </is>
      </c>
    </row>
    <row r="21" ht="26" customHeight="1">
      <c r="B21" s="36" t="inlineStr">
        <is>
          <t>Foul drainage from the water villas</t>
        </is>
      </c>
    </row>
    <row r="22" ht="26" customHeight="1">
      <c r="B22" s="36" t="inlineStr">
        <is>
          <t>Pool plant location</t>
        </is>
      </c>
    </row>
    <row r="23" ht="20" customHeight="1">
      <c r="B23" s="34" t="inlineStr">
        <is>
          <t>REGULATORY POSITION</t>
        </is>
      </c>
      <c r="C23" s="35" t="n"/>
      <c r="D23" s="35" t="n"/>
      <c r="E23" s="35" t="n"/>
      <c r="F23" s="35" t="n"/>
      <c r="G23" s="35" t="n"/>
      <c r="H23" s="35" t="n"/>
    </row>
    <row r="24" ht="39" customHeight="1">
      <c r="B24" s="31" t="inlineStr">
        <is>
          <t>Utility work in the Maldives is regulated by URA - the Utility Regulatory Authority. Design approval, operator licensing and as-built submission are part of MEP scope here, not an afterthought. Eleven approval items apply to this scope and are set out on the URA Approvals sheet. Every drawing and single line diagram must carry the name, licence number and signature of a URA-licensed engineer.</t>
        </is>
      </c>
    </row>
    <row r="25" ht="26" customHeight="1">
      <c r="B25" s="36" t="inlineStr">
        <is>
          <t>The most commonly missed point: the panel submission (ENE01) is triggered at a main incomer of 63 A or above, and URA enforces specific numeric rules on it - connected load at or below 80% of the incomer trip, busbar at least 125% of the incomer, CT primary not exceeding the trip rating, four-pole breakers with multiple sources, and both overcurrent and earth-leakage relays. A design that ignores these will be rejected.</t>
        </is>
      </c>
    </row>
    <row r="26" ht="26" customHeight="1">
      <c r="B26" s="34" t="inlineStr">
        <is>
          <t>WHAT THIS SCHEDULE CANNOT TELL YOU</t>
        </is>
      </c>
    </row>
    <row r="27" ht="15" customHeight="1">
      <c r="B27" s="32" t="inlineStr">
        <is>
          <t>-  Quantities. Cable lengths, pipe runs, fixture counts beyond the sanitary ware, equipment capacities and plant sizes all need a services design. None exists.</t>
        </is>
      </c>
    </row>
    <row r="28" ht="15" customHeight="1">
      <c r="B28" s="32" t="inlineStr">
        <is>
          <t>-  Loads. There is no load schedule, so the incomer size, the submain to each villa and therefore the ENE01 trigger cannot be confirmed.</t>
        </is>
      </c>
    </row>
    <row r="29">
      <c r="B29" s="32" t="inlineStr">
        <is>
          <t>-  The four decisions above. Until AC type, hot water type, water-villa foul drainage and pool plant location are settled, large parts of this schedule are placeholders.</t>
        </is>
      </c>
    </row>
    <row r="30">
      <c r="B30" s="32" t="inlineStr">
        <is>
          <t>-  Anything about the resort-wide infrastructure - desalination capacity, generator sizing, sewage treatment, the walkway services corridor - which sits outside the villa drawings entirely.</t>
        </is>
      </c>
    </row>
    <row r="31">
      <c r="B31" s="34" t="inlineStr">
        <is>
          <t>SOURCES</t>
        </is>
      </c>
      <c r="C31" s="35" t="n"/>
      <c r="D31" s="35" t="n"/>
      <c r="E31" s="35" t="n"/>
      <c r="F31" s="35" t="n"/>
      <c r="G31" s="35" t="n"/>
      <c r="H31" s="35" t="n"/>
    </row>
    <row r="32">
      <c r="B32" s="31" t="inlineStr">
        <is>
          <t>-  URA (Utility Regulatory Authority) published corpus, indexed 2026-08-14: Energy Act 18/2021; General Regulation for Energy Services 2026/R-57; SLD &amp; Load Calculation Guideline 2023; Electrical Sector Design Approval Guideline 2024/G-14; Standby Generator Guideline 2024/G-7; Net Metering Regulation 2020/R-46.</t>
        </is>
      </c>
    </row>
    <row r="33">
      <c r="B33" s="31" t="inlineStr">
        <is>
          <t>-  Water and Sewerage Act 8/2020 (+4/2022, 11/2025); General Regulation 2021/R-23 (+2023/R-54); House Connection Regulation 2022/R-90; Water Resources Conservation and Management 2021/R-22; Dewatering 2021/R-20.</t>
        </is>
      </c>
    </row>
    <row r="34">
      <c r="B34" s="31" t="inlineStr">
        <is>
          <t>-  Waste Management Act 24/2022; Waste Management Regulation 2013/R-58 and its five amendments; Registration &amp; Billing 2023/R-115; Design Guidelines for Waste Management Facilities 2023.</t>
        </is>
      </c>
    </row>
    <row r="35">
      <c r="B35" s="31" t="inlineStr">
        <is>
          <t>-  Guideline for As-built Documentation 2026 (all utility sectors).</t>
        </is>
      </c>
    </row>
    <row r="36">
      <c r="B36" s="31" t="inlineStr">
        <is>
          <t>-  IEC / BS 7671 at 230/400 V 50 Hz for detailed wiring design - URA publishes no Maldives wiring or plumbing code.</t>
        </is>
      </c>
    </row>
    <row r="38" ht="3" customHeight="1">
      <c r="A38" s="8" t="n"/>
      <c r="B38" s="8" t="n"/>
      <c r="C38" s="8" t="n"/>
      <c r="D38" s="8" t="n"/>
      <c r="E38" s="8" t="n"/>
      <c r="F38" s="8" t="n"/>
      <c r="G38" s="8" t="n"/>
      <c r="H38" s="8" t="n"/>
    </row>
    <row r="39" ht="18" customHeight="1">
      <c r="A39" s="24" t="inlineStr">
        <is>
          <t xml:space="preserve">  TERRABUILD GLOBAL    |    sales@terrabuildglobal.com    |    terrabuildglobal.com</t>
        </is>
      </c>
      <c r="E39" s="25" t="inlineStr">
        <is>
          <t xml:space="preserve">WhatsApp / WeChat +86 188 2649 1416    |    TBG-KV2-MEP-001 Rev 01  </t>
        </is>
      </c>
    </row>
    <row r="40" ht="14" customHeight="1">
      <c r="A40" s="26" t="inlineStr">
        <is>
          <t xml:space="preserve">  Room D076, Shop 101, No. 14, Longdong Trade Street, Tianhe District, Guangzhou City, China    |    Registered in the People's Republic of China</t>
        </is>
      </c>
    </row>
  </sheetData>
  <mergeCells count="30">
    <mergeCell ref="A4:D4"/>
    <mergeCell ref="C9:H9"/>
    <mergeCell ref="B24:H24"/>
    <mergeCell ref="C12:H12"/>
    <mergeCell ref="B20:H20"/>
    <mergeCell ref="C11:H11"/>
    <mergeCell ref="B26:H26"/>
    <mergeCell ref="E3:H3"/>
    <mergeCell ref="A7:H7"/>
    <mergeCell ref="A39:D39"/>
    <mergeCell ref="C8:H8"/>
    <mergeCell ref="B16:H16"/>
    <mergeCell ref="B25:H25"/>
    <mergeCell ref="C7:H7"/>
    <mergeCell ref="B22:H22"/>
    <mergeCell ref="E39:H39"/>
    <mergeCell ref="B27:H27"/>
    <mergeCell ref="C13:H13"/>
    <mergeCell ref="B21:H21"/>
    <mergeCell ref="C6:H6"/>
    <mergeCell ref="B17:H17"/>
    <mergeCell ref="C14:H14"/>
    <mergeCell ref="C5:H5"/>
    <mergeCell ref="A3:D3"/>
    <mergeCell ref="C4:H4"/>
    <mergeCell ref="A2:D2"/>
    <mergeCell ref="B19:H19"/>
    <mergeCell ref="E2:H2"/>
    <mergeCell ref="B28:H28"/>
    <mergeCell ref="A40:H40"/>
  </mergeCells>
  <pageMargins left="0.75" right="0.75" top="1" bottom="1" header="0.5" footer="0.5"/>
  <pageSetup orientation="portrait"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2026-09-07T12:20:33Z</dcterms:created>
  <dcterms:modified xsi:type="dcterms:W3CDTF">2026-09-07T12:21:19Z</dcterms:modified>
</cp:coreProperties>
</file>